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95" yWindow="435" windowWidth="18240" windowHeight="10350" activeTab="2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25725"/>
</workbook>
</file>

<file path=xl/calcChain.xml><?xml version="1.0" encoding="utf-8"?>
<calcChain xmlns="http://schemas.openxmlformats.org/spreadsheetml/2006/main">
  <c r="C23" i="4"/>
  <c r="C24"/>
  <c r="C25" s="1"/>
  <c r="S17" i="1" l="1"/>
  <c r="S18" s="1"/>
  <c r="E240" i="5" l="1"/>
  <c r="E239"/>
  <c r="E238"/>
  <c r="E237"/>
  <c r="E236"/>
  <c r="E235"/>
  <c r="E234"/>
  <c r="E233"/>
  <c r="E232"/>
  <c r="E231"/>
  <c r="E230"/>
  <c r="E229"/>
  <c r="E228"/>
  <c r="E227"/>
  <c r="E226"/>
  <c r="E225"/>
  <c r="A225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E224"/>
  <c r="R217"/>
  <c r="P217"/>
  <c r="N217"/>
  <c r="S18"/>
  <c r="S19" s="1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S217" s="1"/>
  <c r="S218" s="1"/>
  <c r="Q18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Q217" s="1"/>
  <c r="O18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O217" s="1"/>
  <c r="H18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17" i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O17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Q17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P216"/>
  <c r="C19" i="4"/>
  <c r="C20" s="1"/>
  <c r="C21" s="1"/>
  <c r="C22" s="1"/>
  <c r="C26" s="1"/>
  <c r="C27" s="1"/>
  <c r="C28" s="1"/>
  <c r="C29" s="1"/>
  <c r="C30" s="1"/>
  <c r="C31" s="1"/>
  <c r="N216" i="1"/>
  <c r="R216"/>
  <c r="S19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S110" s="1"/>
  <c r="S111" s="1"/>
  <c r="S112" s="1"/>
  <c r="S113" s="1"/>
  <c r="S114" s="1"/>
  <c r="S115" s="1"/>
  <c r="S116" s="1"/>
  <c r="S117" s="1"/>
  <c r="S118" s="1"/>
  <c r="S119" s="1"/>
  <c r="S120" s="1"/>
  <c r="S121" s="1"/>
  <c r="S122" s="1"/>
  <c r="S123" s="1"/>
  <c r="S124" s="1"/>
  <c r="S125" s="1"/>
  <c r="S126" s="1"/>
  <c r="S127" s="1"/>
  <c r="S128" s="1"/>
  <c r="S129" s="1"/>
  <c r="S130" s="1"/>
  <c r="S131" s="1"/>
  <c r="S132" s="1"/>
  <c r="S133" s="1"/>
  <c r="S134" s="1"/>
  <c r="S135" s="1"/>
  <c r="S136" s="1"/>
  <c r="S137" s="1"/>
  <c r="S138" s="1"/>
  <c r="S139" s="1"/>
  <c r="S140" s="1"/>
  <c r="S141" s="1"/>
  <c r="S142" s="1"/>
  <c r="S143" s="1"/>
  <c r="S144" s="1"/>
  <c r="S145" s="1"/>
  <c r="S146" s="1"/>
  <c r="S147" s="1"/>
  <c r="S148" s="1"/>
  <c r="S149" s="1"/>
  <c r="S150" s="1"/>
  <c r="S151" s="1"/>
  <c r="S152" s="1"/>
  <c r="S153" s="1"/>
  <c r="S154" s="1"/>
  <c r="S155" s="1"/>
  <c r="S156" s="1"/>
  <c r="S157" s="1"/>
  <c r="S158" s="1"/>
  <c r="S159" s="1"/>
  <c r="S160" s="1"/>
  <c r="S161" s="1"/>
  <c r="S162" s="1"/>
  <c r="S163" s="1"/>
  <c r="S164" s="1"/>
  <c r="S165" s="1"/>
  <c r="S166" s="1"/>
  <c r="S167" s="1"/>
  <c r="S168" s="1"/>
  <c r="S169" s="1"/>
  <c r="S170" s="1"/>
  <c r="S171" s="1"/>
  <c r="S172" s="1"/>
  <c r="S173" s="1"/>
  <c r="S174" s="1"/>
  <c r="S175" s="1"/>
  <c r="S176" s="1"/>
  <c r="S177" s="1"/>
  <c r="S178" s="1"/>
  <c r="S179" s="1"/>
  <c r="S180" s="1"/>
  <c r="S181" s="1"/>
  <c r="S182" s="1"/>
  <c r="S183" s="1"/>
  <c r="S184" s="1"/>
  <c r="S185" s="1"/>
  <c r="S186" s="1"/>
  <c r="S187" s="1"/>
  <c r="S188" s="1"/>
  <c r="S189" s="1"/>
  <c r="S190" s="1"/>
  <c r="S191" s="1"/>
  <c r="S192" s="1"/>
  <c r="S193" s="1"/>
  <c r="S194" s="1"/>
  <c r="S195" s="1"/>
  <c r="S196" s="1"/>
  <c r="S197" s="1"/>
  <c r="S198" s="1"/>
  <c r="S199" s="1"/>
  <c r="S200" s="1"/>
  <c r="S201" s="1"/>
  <c r="S202" s="1"/>
  <c r="S203" s="1"/>
  <c r="S204" s="1"/>
  <c r="S205" s="1"/>
  <c r="S206" s="1"/>
  <c r="S207" s="1"/>
  <c r="S208" s="1"/>
  <c r="S209" s="1"/>
  <c r="S210" s="1"/>
  <c r="S211" s="1"/>
  <c r="S212" s="1"/>
  <c r="S213" s="1"/>
  <c r="S214" s="1"/>
  <c r="S215" s="1"/>
  <c r="S216" s="1"/>
  <c r="E239"/>
  <c r="A224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E238"/>
  <c r="E237"/>
  <c r="E236"/>
  <c r="E235"/>
  <c r="E234"/>
  <c r="E233"/>
  <c r="E232"/>
  <c r="E231"/>
  <c r="E230"/>
  <c r="E229"/>
  <c r="E228"/>
  <c r="E227"/>
  <c r="E226"/>
  <c r="E225"/>
  <c r="E224"/>
  <c r="E223"/>
  <c r="Q218" i="5" l="1"/>
  <c r="S217" i="1"/>
  <c r="Q217"/>
  <c r="O217"/>
  <c r="O218" i="5"/>
</calcChain>
</file>

<file path=xl/sharedStrings.xml><?xml version="1.0" encoding="utf-8"?>
<sst xmlns="http://schemas.openxmlformats.org/spreadsheetml/2006/main" count="231" uniqueCount="108">
  <si>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</si>
  <si>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</si>
  <si>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</si>
  <si>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</si>
  <si>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</si>
  <si>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</si>
  <si>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</si>
  <si>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</si>
  <si>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</si>
  <si>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</si>
  <si>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</si>
  <si>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</si>
  <si>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</si>
  <si>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</si>
  <si>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</si>
  <si>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</si>
  <si>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</si>
  <si>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</si>
  <si>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</si>
  <si>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</si>
  <si>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</si>
  <si>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</si>
  <si>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</si>
  <si>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</si>
  <si>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</si>
  <si>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</si>
  <si>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</si>
  <si>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</si>
  <si>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</si>
  <si>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</si>
  <si>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</si>
  <si>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</si>
  <si>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</si>
  <si>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</si>
  <si>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</si>
  <si>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</si>
  <si>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</si>
  <si>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</si>
  <si>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</si>
  <si>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</si>
  <si>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</si>
  <si>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</si>
  <si>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</si>
  <si>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</si>
  <si>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</si>
  <si>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</si>
  <si>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</si>
  <si>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</si>
  <si>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</si>
  <si>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</si>
  <si>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</si>
  <si>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</si>
  <si>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</si>
  <si>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</si>
  <si>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</si>
  <si>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</si>
  <si>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</si>
  <si>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</si>
  <si>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</si>
  <si>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</si>
  <si>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</si>
  <si>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</si>
  <si>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</si>
  <si>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</si>
  <si>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</si>
  <si>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</si>
  <si>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</si>
  <si>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</si>
  <si>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</si>
  <si>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</si>
  <si>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</si>
  <si>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</si>
  <si>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</si>
  <si>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</si>
  <si>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</si>
  <si>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</si>
  <si>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</si>
  <si>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</si>
  <si>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</si>
  <si>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</si>
  <si>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</si>
  <si>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</si>
  <si>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</si>
  <si>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</si>
  <si>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</si>
  <si>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</si>
  <si>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</si>
  <si>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</si>
  <si>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</si>
  <si>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</si>
  <si>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</si>
  <si>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</si>
  <si>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</si>
  <si>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</si>
  <si>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</si>
  <si>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</si>
  <si>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</si>
  <si>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</si>
  <si>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</si>
  <si>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</si>
  <si>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</si>
  <si>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</si>
  <si>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</si>
  <si>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</si>
  <si>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ЕМИНЕ ЗАБИТЕВА</t>
  </si>
  <si>
    <t>РУМЕН ПЕХЛИВАНОВ</t>
  </si>
  <si>
    <t>ОБЩИНА РУДОЗЕМ</t>
  </si>
  <si>
    <t>IORTBGSF - Инвестбанк АД</t>
  </si>
</sst>
</file>

<file path=xl/styles.xml><?xml version="1.0" encoding="utf-8"?>
<styleSheet xmlns="http://schemas.openxmlformats.org/spreadsheetml/2006/main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3"/>
  <sheetViews>
    <sheetView topLeftCell="B7" workbookViewId="0">
      <selection activeCell="D23" sqref="D23:L23"/>
    </sheetView>
  </sheetViews>
  <sheetFormatPr defaultRowHeight="15.7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39"/>
  <sheetViews>
    <sheetView zoomScale="88" workbookViewId="0">
      <selection activeCell="T24" sqref="T24"/>
    </sheetView>
  </sheetViews>
  <sheetFormatPr defaultColWidth="30.7109375" defaultRowHeight="15.7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>
      <c r="G2" s="6"/>
      <c r="H2" s="6"/>
      <c r="I2" s="162" t="s">
        <v>77</v>
      </c>
      <c r="J2" s="163"/>
      <c r="K2" s="161" t="s">
        <v>104</v>
      </c>
      <c r="L2" s="161"/>
      <c r="M2" s="161"/>
      <c r="N2" s="161"/>
      <c r="O2" s="6"/>
      <c r="P2" s="6"/>
      <c r="Q2" s="6"/>
      <c r="R2" s="159" t="s">
        <v>95</v>
      </c>
      <c r="S2" s="160"/>
      <c r="T2" s="132" t="s">
        <v>105</v>
      </c>
      <c r="U2" s="6"/>
      <c r="V2" s="6"/>
      <c r="W2" s="6"/>
      <c r="X2" s="6"/>
    </row>
    <row r="3" spans="1:24" ht="13.5" customHeight="1">
      <c r="G3" s="6"/>
      <c r="H3" s="6"/>
      <c r="I3" s="127"/>
      <c r="J3" s="127"/>
      <c r="K3" s="164" t="s">
        <v>93</v>
      </c>
      <c r="L3" s="164"/>
      <c r="M3" s="164"/>
      <c r="N3" s="164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>
      <c r="G5" s="6"/>
      <c r="H5" s="6"/>
      <c r="I5" s="162" t="s">
        <v>78</v>
      </c>
      <c r="J5" s="163"/>
      <c r="K5" s="161">
        <v>895538111</v>
      </c>
      <c r="L5" s="161"/>
      <c r="M5" s="161"/>
      <c r="N5" s="161"/>
      <c r="O5" s="6"/>
      <c r="P5" s="6"/>
      <c r="Q5" s="6"/>
      <c r="R5" s="159" t="s">
        <v>78</v>
      </c>
      <c r="S5" s="160"/>
      <c r="T5" s="132">
        <v>892222444</v>
      </c>
      <c r="U5" s="6"/>
      <c r="V5" s="6"/>
      <c r="W5" s="6"/>
      <c r="X5" s="6"/>
    </row>
    <row r="6" spans="1:24" ht="23.25" customHeight="1">
      <c r="G6" s="6"/>
      <c r="H6" s="168" t="s">
        <v>36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>
      <c r="G8" s="6"/>
      <c r="H8" s="171" t="s">
        <v>92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>
      <c r="G9" s="6"/>
      <c r="H9" s="66"/>
      <c r="I9" s="4"/>
      <c r="J9" s="190" t="s">
        <v>57</v>
      </c>
      <c r="K9" s="191"/>
      <c r="L9" s="192"/>
      <c r="M9" s="4"/>
      <c r="N9" s="184">
        <v>2022</v>
      </c>
      <c r="O9" s="185"/>
      <c r="P9" s="185"/>
      <c r="Q9" s="185"/>
      <c r="R9" s="186"/>
      <c r="S9" s="4"/>
      <c r="T9" s="68" t="s">
        <v>55</v>
      </c>
      <c r="U9" s="6"/>
      <c r="V9" s="6"/>
      <c r="W9" s="6"/>
      <c r="X9" s="6"/>
    </row>
    <row r="10" spans="1:24" ht="6" customHeight="1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>
      <c r="G11" s="6"/>
      <c r="H11" s="1"/>
      <c r="I11" s="187">
        <v>7108</v>
      </c>
      <c r="J11" s="188"/>
      <c r="K11" s="189"/>
      <c r="L11" s="1" t="s">
        <v>33</v>
      </c>
      <c r="M11" s="175" t="s">
        <v>106</v>
      </c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>
      <c r="G12" s="6"/>
      <c r="H12" s="169"/>
      <c r="I12" s="170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>
      <c r="G14" s="6"/>
      <c r="H14" s="7" t="s">
        <v>38</v>
      </c>
      <c r="I14" s="172" t="s">
        <v>37</v>
      </c>
      <c r="J14" s="173"/>
      <c r="K14" s="173"/>
      <c r="L14" s="173"/>
      <c r="M14" s="174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96" t="s">
        <v>101</v>
      </c>
      <c r="W14" s="197"/>
      <c r="X14" s="18"/>
    </row>
    <row r="15" spans="1:24" ht="18" customHeight="1">
      <c r="G15" s="6"/>
      <c r="H15" s="2" t="s">
        <v>34</v>
      </c>
      <c r="I15" s="178" t="s">
        <v>35</v>
      </c>
      <c r="J15" s="179"/>
      <c r="K15" s="179"/>
      <c r="L15" s="179"/>
      <c r="M15" s="180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>
      <c r="E16" s="69" t="s">
        <v>56</v>
      </c>
      <c r="G16" s="6"/>
      <c r="H16" s="99">
        <v>1</v>
      </c>
      <c r="I16" s="181" t="s">
        <v>106</v>
      </c>
      <c r="J16" s="182"/>
      <c r="K16" s="182"/>
      <c r="L16" s="182"/>
      <c r="M16" s="183"/>
      <c r="N16" s="22">
        <v>2</v>
      </c>
      <c r="O16" s="23"/>
      <c r="P16" s="22">
        <v>174</v>
      </c>
      <c r="Q16" s="23"/>
      <c r="R16" s="24">
        <v>46989</v>
      </c>
      <c r="S16" s="23"/>
      <c r="T16" s="28" t="s">
        <v>107</v>
      </c>
      <c r="U16" s="6"/>
      <c r="V16" s="137">
        <v>44562</v>
      </c>
      <c r="W16" s="138">
        <v>44742</v>
      </c>
      <c r="X16" s="6"/>
    </row>
    <row r="17" spans="5:24" ht="18.75" customHeight="1" thickBot="1">
      <c r="E17" s="69" t="s">
        <v>57</v>
      </c>
      <c r="G17" s="6"/>
      <c r="H17" s="99">
        <f>H16+1</f>
        <v>2</v>
      </c>
      <c r="I17" s="165"/>
      <c r="J17" s="166"/>
      <c r="K17" s="166"/>
      <c r="L17" s="166"/>
      <c r="M17" s="167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8"/>
      <c r="W17" s="199"/>
      <c r="X17" s="6"/>
    </row>
    <row r="18" spans="5:24" ht="18.75" customHeight="1">
      <c r="E18" s="69" t="s">
        <v>58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>
      <c r="E19" s="69" t="s">
        <v>59</v>
      </c>
      <c r="G19" s="6"/>
      <c r="H19" s="99">
        <f t="shared" si="1"/>
        <v>4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>
      <c r="E115" s="69" t="s">
        <v>58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>
      <c r="E116" s="69" t="s">
        <v>59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2</v>
      </c>
      <c r="O216" s="84">
        <f>+O215</f>
        <v>0</v>
      </c>
      <c r="P216" s="83">
        <f>SUM(P16:P215)</f>
        <v>174</v>
      </c>
      <c r="Q216" s="84">
        <f>+Q215</f>
        <v>0</v>
      </c>
      <c r="R216" s="85">
        <f>SUM(R16:R215)</f>
        <v>46989</v>
      </c>
      <c r="S216" s="81">
        <f>+S215</f>
        <v>0</v>
      </c>
      <c r="T216" s="82" t="s">
        <v>43</v>
      </c>
      <c r="U216" s="6"/>
      <c r="V216" s="6"/>
      <c r="W216" s="6"/>
      <c r="X216" s="6"/>
    </row>
    <row r="217" spans="1:24" ht="18.75" customHeight="1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-2</v>
      </c>
      <c r="P217" s="17"/>
      <c r="Q217" s="34">
        <f>+Q216-P216</f>
        <v>-174</v>
      </c>
      <c r="R217" s="17"/>
      <c r="S217" s="34">
        <f>+S216-R216</f>
        <v>-46989</v>
      </c>
      <c r="T217" s="17"/>
      <c r="U217" s="6"/>
      <c r="V217" s="6"/>
      <c r="W217" s="6"/>
      <c r="X217" s="6"/>
    </row>
    <row r="218" spans="1:24" ht="18" customHeight="1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40"/>
  <sheetViews>
    <sheetView tabSelected="1" zoomScale="88" zoomScaleNormal="88" workbookViewId="0">
      <selection activeCell="T17" sqref="T17"/>
    </sheetView>
  </sheetViews>
  <sheetFormatPr defaultRowHeight="15.7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>
      <c r="G2" s="6"/>
      <c r="H2" s="6"/>
      <c r="I2" s="162" t="s">
        <v>77</v>
      </c>
      <c r="J2" s="163"/>
      <c r="K2" s="161">
        <v>895538111</v>
      </c>
      <c r="L2" s="161"/>
      <c r="M2" s="161"/>
      <c r="N2" s="161"/>
      <c r="O2" s="6"/>
      <c r="P2" s="6"/>
      <c r="Q2" s="6"/>
      <c r="R2" s="159" t="s">
        <v>95</v>
      </c>
      <c r="S2" s="160"/>
      <c r="T2" s="128" t="s">
        <v>105</v>
      </c>
      <c r="U2" s="6"/>
    </row>
    <row r="3" spans="1:21" ht="13.5" customHeight="1">
      <c r="G3" s="6"/>
      <c r="H3" s="6"/>
      <c r="I3" s="127"/>
      <c r="J3" s="6"/>
      <c r="K3" s="164" t="s">
        <v>93</v>
      </c>
      <c r="L3" s="164"/>
      <c r="M3" s="164"/>
      <c r="N3" s="164"/>
      <c r="O3" s="6"/>
      <c r="P3" s="6"/>
      <c r="Q3" s="6"/>
      <c r="R3" s="131"/>
      <c r="S3" s="131"/>
      <c r="T3" s="129" t="s">
        <v>93</v>
      </c>
      <c r="U3" s="6"/>
    </row>
    <row r="4" spans="1:21" ht="18.75" customHeight="1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33" t="s">
        <v>91</v>
      </c>
      <c r="S4" s="134"/>
      <c r="T4" s="132"/>
      <c r="U4" s="6"/>
    </row>
    <row r="5" spans="1:21" ht="18.75" customHeight="1">
      <c r="G5" s="6"/>
      <c r="H5" s="6"/>
      <c r="I5" s="162" t="s">
        <v>78</v>
      </c>
      <c r="J5" s="163"/>
      <c r="K5" s="161">
        <v>895538111</v>
      </c>
      <c r="L5" s="161"/>
      <c r="M5" s="161"/>
      <c r="N5" s="161"/>
      <c r="O5" s="6"/>
      <c r="P5" s="6"/>
      <c r="Q5" s="6"/>
      <c r="R5" s="159" t="s">
        <v>78</v>
      </c>
      <c r="S5" s="160"/>
      <c r="T5" s="132">
        <v>892222444</v>
      </c>
      <c r="U5" s="6"/>
    </row>
    <row r="6" spans="1:21" ht="20.25" customHeight="1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>
      <c r="G7" s="6"/>
      <c r="H7" s="168" t="s">
        <v>36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>
      <c r="G9" s="6"/>
      <c r="H9" s="171" t="s">
        <v>89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>
      <c r="G10" s="6"/>
      <c r="H10" s="66"/>
      <c r="I10" s="4"/>
      <c r="J10" s="212" t="s">
        <v>57</v>
      </c>
      <c r="K10" s="213"/>
      <c r="L10" s="214"/>
      <c r="M10" s="4"/>
      <c r="N10" s="215">
        <v>2022</v>
      </c>
      <c r="O10" s="216"/>
      <c r="P10" s="216"/>
      <c r="Q10" s="216"/>
      <c r="R10" s="217"/>
      <c r="S10" s="4"/>
      <c r="T10" s="68" t="s">
        <v>55</v>
      </c>
      <c r="U10" s="6"/>
    </row>
    <row r="11" spans="1:21" ht="6" customHeight="1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>
      <c r="G12" s="6"/>
      <c r="H12" s="1"/>
      <c r="I12" s="200">
        <v>7108</v>
      </c>
      <c r="J12" s="201"/>
      <c r="K12" s="202"/>
      <c r="L12" s="1" t="s">
        <v>33</v>
      </c>
      <c r="M12" s="203" t="s">
        <v>106</v>
      </c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>
      <c r="G13" s="6"/>
      <c r="H13" s="169"/>
      <c r="I13" s="170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>
      <c r="G15" s="6"/>
      <c r="H15" s="114" t="s">
        <v>38</v>
      </c>
      <c r="I15" s="206" t="s">
        <v>37</v>
      </c>
      <c r="J15" s="207"/>
      <c r="K15" s="207"/>
      <c r="L15" s="207"/>
      <c r="M15" s="208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>
      <c r="G16" s="6"/>
      <c r="H16" s="100" t="s">
        <v>34</v>
      </c>
      <c r="I16" s="209" t="s">
        <v>35</v>
      </c>
      <c r="J16" s="210"/>
      <c r="K16" s="210"/>
      <c r="L16" s="210"/>
      <c r="M16" s="211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>
      <c r="E17" s="69" t="s">
        <v>56</v>
      </c>
      <c r="G17" s="6"/>
      <c r="H17" s="101">
        <v>1</v>
      </c>
      <c r="I17" s="181" t="s">
        <v>106</v>
      </c>
      <c r="J17" s="182"/>
      <c r="K17" s="182"/>
      <c r="L17" s="182"/>
      <c r="M17" s="183"/>
      <c r="N17" s="22">
        <v>2</v>
      </c>
      <c r="O17" s="23"/>
      <c r="P17" s="22">
        <v>174</v>
      </c>
      <c r="Q17" s="23"/>
      <c r="R17" s="24">
        <v>46989</v>
      </c>
      <c r="S17" s="23"/>
      <c r="T17" s="28" t="s">
        <v>107</v>
      </c>
      <c r="U17" s="6"/>
    </row>
    <row r="18" spans="5:21" ht="18.75" customHeight="1">
      <c r="E18" s="69" t="s">
        <v>57</v>
      </c>
      <c r="G18" s="6"/>
      <c r="H18" s="101">
        <f>H17+1</f>
        <v>2</v>
      </c>
      <c r="I18" s="165"/>
      <c r="J18" s="166"/>
      <c r="K18" s="166"/>
      <c r="L18" s="166"/>
      <c r="M18" s="167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>
      <c r="E19" s="69" t="s">
        <v>58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>
      <c r="E20" s="69" t="s">
        <v>59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>
      <c r="E116" s="69" t="s">
        <v>58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>
      <c r="E117" s="69" t="s">
        <v>59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2</v>
      </c>
      <c r="O217" s="111">
        <f>+O216</f>
        <v>0</v>
      </c>
      <c r="P217" s="110">
        <f>SUM(P17:P216)</f>
        <v>174</v>
      </c>
      <c r="Q217" s="111">
        <f>+Q216</f>
        <v>0</v>
      </c>
      <c r="R217" s="111">
        <f>SUM(R17:R216)</f>
        <v>46989</v>
      </c>
      <c r="S217" s="112">
        <f>+S216</f>
        <v>0</v>
      </c>
      <c r="T217" s="113" t="s">
        <v>43</v>
      </c>
      <c r="U217" s="6"/>
    </row>
    <row r="218" spans="1:21" ht="18.75" customHeight="1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-2</v>
      </c>
      <c r="P218" s="17"/>
      <c r="Q218" s="34">
        <f>+Q217-P217</f>
        <v>-174</v>
      </c>
      <c r="R218" s="17"/>
      <c r="S218" s="34">
        <f>+S217-R217</f>
        <v>-46989</v>
      </c>
      <c r="T218" s="17"/>
      <c r="U218" s="6"/>
    </row>
    <row r="219" spans="1:21" ht="18" customHeight="1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2022-07-20T10:48:20Z</cp:lastPrinted>
  <dcterms:created xsi:type="dcterms:W3CDTF">2012-09-18T12:04:12Z</dcterms:created>
  <dcterms:modified xsi:type="dcterms:W3CDTF">2022-07-20T10:50:14Z</dcterms:modified>
</cp:coreProperties>
</file>