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1" l="1"/>
  <c r="G69" i="1"/>
  <c r="F69" i="1"/>
  <c r="E69" i="1"/>
  <c r="D69" i="1"/>
  <c r="H54" i="1"/>
  <c r="G54" i="1"/>
  <c r="F54" i="1"/>
  <c r="E54" i="1"/>
  <c r="D54" i="1"/>
  <c r="H50" i="1"/>
  <c r="G50" i="1"/>
  <c r="F50" i="1"/>
  <c r="E50" i="1"/>
  <c r="D50" i="1"/>
  <c r="H42" i="1"/>
  <c r="G42" i="1"/>
  <c r="F42" i="1"/>
  <c r="E42" i="1"/>
  <c r="D42" i="1"/>
  <c r="H16" i="1"/>
  <c r="G16" i="1"/>
  <c r="G55" i="1" s="1"/>
  <c r="G71" i="1" s="1"/>
  <c r="G73" i="1" s="1"/>
  <c r="F16" i="1"/>
  <c r="E16" i="1"/>
  <c r="E55" i="1" s="1"/>
  <c r="E71" i="1" s="1"/>
  <c r="E73" i="1" s="1"/>
  <c r="D16" i="1"/>
  <c r="B4" i="1"/>
  <c r="A3" i="1"/>
  <c r="D55" i="1" l="1"/>
  <c r="D71" i="1" s="1"/>
  <c r="D73" i="1" s="1"/>
  <c r="F55" i="1"/>
  <c r="F71" i="1" s="1"/>
  <c r="F73" i="1" s="1"/>
  <c r="H55" i="1"/>
  <c r="H71" i="1" s="1"/>
  <c r="H73" i="1" s="1"/>
</calcChain>
</file>

<file path=xl/sharedStrings.xml><?xml version="1.0" encoding="utf-8"?>
<sst xmlns="http://schemas.openxmlformats.org/spreadsheetml/2006/main" count="125" uniqueCount="124">
  <si>
    <t>N</t>
  </si>
  <si>
    <t xml:space="preserve"> Бланка стойностни показатели: Приход</t>
  </si>
  <si>
    <t>Рудозем</t>
  </si>
  <si>
    <t>Община:</t>
  </si>
  <si>
    <t>7108</t>
  </si>
  <si>
    <t>Година:</t>
  </si>
  <si>
    <t>Име на параграф</t>
  </si>
  <si>
    <t>Код на параграф</t>
  </si>
  <si>
    <t>I.Имуществени данъци и неданъчни приходи</t>
  </si>
  <si>
    <t>1. Имуществени и др. данъци</t>
  </si>
  <si>
    <t>Данък върху доходите на физически лица</t>
  </si>
  <si>
    <t>0100</t>
  </si>
  <si>
    <t>патентен данък и данък върху таксиметров превоз на пътници</t>
  </si>
  <si>
    <t>0103</t>
  </si>
  <si>
    <t>Имуществени и други местни данъци</t>
  </si>
  <si>
    <t>1300</t>
  </si>
  <si>
    <t>данък върху недвижими имоти</t>
  </si>
  <si>
    <t>1301</t>
  </si>
  <si>
    <t>данък върху превозните средства</t>
  </si>
  <si>
    <t>1303</t>
  </si>
  <si>
    <t>данък при придобиване на имущество по дарения и възмезден начин</t>
  </si>
  <si>
    <t>1304</t>
  </si>
  <si>
    <t>туристически данък</t>
  </si>
  <si>
    <t>1308</t>
  </si>
  <si>
    <t>Всичко -   1. Имуществени и други данъци:</t>
  </si>
  <si>
    <t>2. Неданъчни приходи</t>
  </si>
  <si>
    <t>Приходи и доходи от собственост</t>
  </si>
  <si>
    <t>2400</t>
  </si>
  <si>
    <t>нетни приходи от продажби на услуги, стоки и продукция</t>
  </si>
  <si>
    <t>2404</t>
  </si>
  <si>
    <t>приходи от наеми на имущество</t>
  </si>
  <si>
    <t>2405</t>
  </si>
  <si>
    <t>приходи от наеми на земя</t>
  </si>
  <si>
    <t>2406</t>
  </si>
  <si>
    <t>приходи от лихви по заеми, предоставени на бюджетни организации</t>
  </si>
  <si>
    <t>2417</t>
  </si>
  <si>
    <t>Общински такси</t>
  </si>
  <si>
    <t>2700</t>
  </si>
  <si>
    <t>за ползване на пазари, тържища, панаири, тротоари, улични платна и др.</t>
  </si>
  <si>
    <t>2705</t>
  </si>
  <si>
    <t>за битови отпадъци</t>
  </si>
  <si>
    <t>2707</t>
  </si>
  <si>
    <t>за технически услуги</t>
  </si>
  <si>
    <t>2710</t>
  </si>
  <si>
    <t>за административни услуги</t>
  </si>
  <si>
    <t>2711</t>
  </si>
  <si>
    <t>други общински такси</t>
  </si>
  <si>
    <t>2729</t>
  </si>
  <si>
    <t>Глоби, санкции и наказателни лихви</t>
  </si>
  <si>
    <t>2800</t>
  </si>
  <si>
    <t>наказателни лихви за данъци, мита и осигурителни вноски</t>
  </si>
  <si>
    <t>2809</t>
  </si>
  <si>
    <t>Други приходи</t>
  </si>
  <si>
    <t>3600</t>
  </si>
  <si>
    <t>други неданъчни приходи</t>
  </si>
  <si>
    <t>3619</t>
  </si>
  <si>
    <t>Внесени ДДС и други данъци върху продажбите</t>
  </si>
  <si>
    <t>3700</t>
  </si>
  <si>
    <t>внесен ДДС (-)</t>
  </si>
  <si>
    <t>3701</t>
  </si>
  <si>
    <t>внесен данък върху приходите от стопанска дейност на бюджетните предприятия (-)</t>
  </si>
  <si>
    <t>3702</t>
  </si>
  <si>
    <t>Постъпления от продажба на нефинансови активи</t>
  </si>
  <si>
    <t>4000</t>
  </si>
  <si>
    <t>постъпления от продажба на сгради</t>
  </si>
  <si>
    <t>4022</t>
  </si>
  <si>
    <t>постъпления от продажба на нематериални дълготрайни активи</t>
  </si>
  <si>
    <t>4030</t>
  </si>
  <si>
    <t>постъпления от продажба на земя</t>
  </si>
  <si>
    <t>4040</t>
  </si>
  <si>
    <t>Помощи и дарения от страната</t>
  </si>
  <si>
    <t>4500</t>
  </si>
  <si>
    <t>текущи помощи и дарения от страната</t>
  </si>
  <si>
    <t>4501</t>
  </si>
  <si>
    <t>Всичко -   2. Неданъчни приходи:</t>
  </si>
  <si>
    <t>III. Трансфери</t>
  </si>
  <si>
    <t>Трансфери между бюджета на бюджетната организация и ЦБ (нето)</t>
  </si>
  <si>
    <t>3100</t>
  </si>
  <si>
    <t>обща субсидия и други трансфери за държавни дейности от ЦБ за общини (+)</t>
  </si>
  <si>
    <t>3111</t>
  </si>
  <si>
    <t>обща изравнителна субсидия и други трансфери за местни дейности от ЦБ за общини (+)</t>
  </si>
  <si>
    <t>3112</t>
  </si>
  <si>
    <t>получени от общини целеви субсидии от ЦБ за капиталови разходи (+)</t>
  </si>
  <si>
    <t>3113</t>
  </si>
  <si>
    <t>получени от общини трансфери за други целеви разходи от ЦБ чрез  кодовете в СЕБРА 488 001 ххх-х</t>
  </si>
  <si>
    <t>3118</t>
  </si>
  <si>
    <t>Всичко - III. Трансфери:</t>
  </si>
  <si>
    <t>IV. Временни безлихвени заеми</t>
  </si>
  <si>
    <t>-</t>
  </si>
  <si>
    <t>Всичко - IV. Временни безлихвени заеми:</t>
  </si>
  <si>
    <t>Всички приходи (І+ІІІ+ІV)</t>
  </si>
  <si>
    <t>V. Операции с финансови активи и пасиви</t>
  </si>
  <si>
    <t>Предоставени кредити (нето)</t>
  </si>
  <si>
    <t>7100</t>
  </si>
  <si>
    <t>възстановени главници по предоставени лихвени заеми (+)</t>
  </si>
  <si>
    <t>7102</t>
  </si>
  <si>
    <t>Заеми от банки и други лица в страната - нето (+/-)</t>
  </si>
  <si>
    <t>8300</t>
  </si>
  <si>
    <t>погашения по дългосрочни заеми от банки в страната (-)</t>
  </si>
  <si>
    <t>8322</t>
  </si>
  <si>
    <t>погашения по дългосрочни заеми от други лица в страната (-)</t>
  </si>
  <si>
    <t>8382</t>
  </si>
  <si>
    <t>Събрани средства и извършени плащания за сметка на други бюджети, сметки и фондове - нето (+/-)</t>
  </si>
  <si>
    <t>8800</t>
  </si>
  <si>
    <t>събрани средства и извършени плащания от/за сметки за средствата от Европейския съюз (+/-)</t>
  </si>
  <si>
    <t>8803</t>
  </si>
  <si>
    <t>Друго финансиране - нето(+/-)</t>
  </si>
  <si>
    <t>9300</t>
  </si>
  <si>
    <t>друго финансиране - операции с активи - предоставени временни депозити и гаранции на други бюджетни организации (-/+)</t>
  </si>
  <si>
    <t>9336</t>
  </si>
  <si>
    <t>Депозити и средства по сметки - нето (+/-)     (този параграф се използва и за наличностите на ЦБ в БНБ)</t>
  </si>
  <si>
    <t>9500</t>
  </si>
  <si>
    <t>остатък в левове по сметки от предходния период (+)</t>
  </si>
  <si>
    <t>9501</t>
  </si>
  <si>
    <t>Всичко - V. Операции с финансови активи и пасиви:</t>
  </si>
  <si>
    <t>Всичко  приходи:</t>
  </si>
  <si>
    <t>Превишение/недостиг на бюджетни средства по триесечия (+/-)</t>
  </si>
  <si>
    <t>Общо  приходи:</t>
  </si>
  <si>
    <t xml:space="preserve"> I-во трим.</t>
  </si>
  <si>
    <t xml:space="preserve"> II-ро трим.</t>
  </si>
  <si>
    <t xml:space="preserve"> III-то трим.</t>
  </si>
  <si>
    <t>IV-то трим.</t>
  </si>
  <si>
    <t>Приложение № 1</t>
  </si>
  <si>
    <t>Предва- рителен годишен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</si>
</sst>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/>
    <xf numFmtId="0" fontId="1" fillId="0" borderId="0" xfId="0" applyFont="1" applyFill="1"/>
    <xf numFmtId="0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indent="1"/>
    </xf>
    <xf numFmtId="0" fontId="1" fillId="0" borderId="0" xfId="0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 indent="15"/>
    </xf>
    <xf numFmtId="0" fontId="4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74"/>
  <sheetViews>
    <sheetView tabSelected="1" topLeftCell="B60" workbookViewId="0">
      <selection activeCell="F10" sqref="F10"/>
    </sheetView>
  </sheetViews>
  <sheetFormatPr defaultColWidth="8.85546875" defaultRowHeight="30" customHeight="1" x14ac:dyDescent="0.25"/>
  <cols>
    <col min="1" max="1" width="0" style="2" hidden="1" customWidth="1"/>
    <col min="2" max="2" width="60.28515625" style="2" customWidth="1"/>
    <col min="3" max="3" width="12.28515625" style="2" customWidth="1"/>
    <col min="4" max="4" width="12.42578125" style="2" customWidth="1"/>
    <col min="5" max="5" width="11.85546875" style="2" customWidth="1"/>
    <col min="6" max="6" width="11.28515625" style="2" customWidth="1"/>
    <col min="7" max="7" width="12.28515625" style="2" customWidth="1"/>
    <col min="8" max="8" width="12" style="2" customWidth="1"/>
    <col min="9" max="13" width="20.42578125" style="2" hidden="1" customWidth="1"/>
    <col min="14" max="14" width="20.42578125" style="2" customWidth="1"/>
    <col min="15" max="249" width="8.85546875" style="2"/>
    <col min="250" max="256" width="8.85546875" style="3"/>
    <col min="257" max="257" width="0" style="3" hidden="1" customWidth="1"/>
    <col min="258" max="258" width="70.42578125" style="3" customWidth="1"/>
    <col min="259" max="259" width="12.42578125" style="3" customWidth="1"/>
    <col min="260" max="264" width="20.42578125" style="3" customWidth="1"/>
    <col min="265" max="269" width="0" style="3" hidden="1" customWidth="1"/>
    <col min="270" max="270" width="20.42578125" style="3" customWidth="1"/>
    <col min="271" max="512" width="8.85546875" style="3"/>
    <col min="513" max="513" width="0" style="3" hidden="1" customWidth="1"/>
    <col min="514" max="514" width="70.42578125" style="3" customWidth="1"/>
    <col min="515" max="515" width="12.42578125" style="3" customWidth="1"/>
    <col min="516" max="520" width="20.42578125" style="3" customWidth="1"/>
    <col min="521" max="525" width="0" style="3" hidden="1" customWidth="1"/>
    <col min="526" max="526" width="20.42578125" style="3" customWidth="1"/>
    <col min="527" max="768" width="8.85546875" style="3"/>
    <col min="769" max="769" width="0" style="3" hidden="1" customWidth="1"/>
    <col min="770" max="770" width="70.42578125" style="3" customWidth="1"/>
    <col min="771" max="771" width="12.42578125" style="3" customWidth="1"/>
    <col min="772" max="776" width="20.42578125" style="3" customWidth="1"/>
    <col min="777" max="781" width="0" style="3" hidden="1" customWidth="1"/>
    <col min="782" max="782" width="20.42578125" style="3" customWidth="1"/>
    <col min="783" max="1024" width="8.85546875" style="3"/>
    <col min="1025" max="1025" width="0" style="3" hidden="1" customWidth="1"/>
    <col min="1026" max="1026" width="70.42578125" style="3" customWidth="1"/>
    <col min="1027" max="1027" width="12.42578125" style="3" customWidth="1"/>
    <col min="1028" max="1032" width="20.42578125" style="3" customWidth="1"/>
    <col min="1033" max="1037" width="0" style="3" hidden="1" customWidth="1"/>
    <col min="1038" max="1038" width="20.42578125" style="3" customWidth="1"/>
    <col min="1039" max="1280" width="8.85546875" style="3"/>
    <col min="1281" max="1281" width="0" style="3" hidden="1" customWidth="1"/>
    <col min="1282" max="1282" width="70.42578125" style="3" customWidth="1"/>
    <col min="1283" max="1283" width="12.42578125" style="3" customWidth="1"/>
    <col min="1284" max="1288" width="20.42578125" style="3" customWidth="1"/>
    <col min="1289" max="1293" width="0" style="3" hidden="1" customWidth="1"/>
    <col min="1294" max="1294" width="20.42578125" style="3" customWidth="1"/>
    <col min="1295" max="1536" width="8.85546875" style="3"/>
    <col min="1537" max="1537" width="0" style="3" hidden="1" customWidth="1"/>
    <col min="1538" max="1538" width="70.42578125" style="3" customWidth="1"/>
    <col min="1539" max="1539" width="12.42578125" style="3" customWidth="1"/>
    <col min="1540" max="1544" width="20.42578125" style="3" customWidth="1"/>
    <col min="1545" max="1549" width="0" style="3" hidden="1" customWidth="1"/>
    <col min="1550" max="1550" width="20.42578125" style="3" customWidth="1"/>
    <col min="1551" max="1792" width="8.85546875" style="3"/>
    <col min="1793" max="1793" width="0" style="3" hidden="1" customWidth="1"/>
    <col min="1794" max="1794" width="70.42578125" style="3" customWidth="1"/>
    <col min="1795" max="1795" width="12.42578125" style="3" customWidth="1"/>
    <col min="1796" max="1800" width="20.42578125" style="3" customWidth="1"/>
    <col min="1801" max="1805" width="0" style="3" hidden="1" customWidth="1"/>
    <col min="1806" max="1806" width="20.42578125" style="3" customWidth="1"/>
    <col min="1807" max="2048" width="8.85546875" style="3"/>
    <col min="2049" max="2049" width="0" style="3" hidden="1" customWidth="1"/>
    <col min="2050" max="2050" width="70.42578125" style="3" customWidth="1"/>
    <col min="2051" max="2051" width="12.42578125" style="3" customWidth="1"/>
    <col min="2052" max="2056" width="20.42578125" style="3" customWidth="1"/>
    <col min="2057" max="2061" width="0" style="3" hidden="1" customWidth="1"/>
    <col min="2062" max="2062" width="20.42578125" style="3" customWidth="1"/>
    <col min="2063" max="2304" width="8.85546875" style="3"/>
    <col min="2305" max="2305" width="0" style="3" hidden="1" customWidth="1"/>
    <col min="2306" max="2306" width="70.42578125" style="3" customWidth="1"/>
    <col min="2307" max="2307" width="12.42578125" style="3" customWidth="1"/>
    <col min="2308" max="2312" width="20.42578125" style="3" customWidth="1"/>
    <col min="2313" max="2317" width="0" style="3" hidden="1" customWidth="1"/>
    <col min="2318" max="2318" width="20.42578125" style="3" customWidth="1"/>
    <col min="2319" max="2560" width="8.85546875" style="3"/>
    <col min="2561" max="2561" width="0" style="3" hidden="1" customWidth="1"/>
    <col min="2562" max="2562" width="70.42578125" style="3" customWidth="1"/>
    <col min="2563" max="2563" width="12.42578125" style="3" customWidth="1"/>
    <col min="2564" max="2568" width="20.42578125" style="3" customWidth="1"/>
    <col min="2569" max="2573" width="0" style="3" hidden="1" customWidth="1"/>
    <col min="2574" max="2574" width="20.42578125" style="3" customWidth="1"/>
    <col min="2575" max="2816" width="8.85546875" style="3"/>
    <col min="2817" max="2817" width="0" style="3" hidden="1" customWidth="1"/>
    <col min="2818" max="2818" width="70.42578125" style="3" customWidth="1"/>
    <col min="2819" max="2819" width="12.42578125" style="3" customWidth="1"/>
    <col min="2820" max="2824" width="20.42578125" style="3" customWidth="1"/>
    <col min="2825" max="2829" width="0" style="3" hidden="1" customWidth="1"/>
    <col min="2830" max="2830" width="20.42578125" style="3" customWidth="1"/>
    <col min="2831" max="3072" width="8.85546875" style="3"/>
    <col min="3073" max="3073" width="0" style="3" hidden="1" customWidth="1"/>
    <col min="3074" max="3074" width="70.42578125" style="3" customWidth="1"/>
    <col min="3075" max="3075" width="12.42578125" style="3" customWidth="1"/>
    <col min="3076" max="3080" width="20.42578125" style="3" customWidth="1"/>
    <col min="3081" max="3085" width="0" style="3" hidden="1" customWidth="1"/>
    <col min="3086" max="3086" width="20.42578125" style="3" customWidth="1"/>
    <col min="3087" max="3328" width="8.85546875" style="3"/>
    <col min="3329" max="3329" width="0" style="3" hidden="1" customWidth="1"/>
    <col min="3330" max="3330" width="70.42578125" style="3" customWidth="1"/>
    <col min="3331" max="3331" width="12.42578125" style="3" customWidth="1"/>
    <col min="3332" max="3336" width="20.42578125" style="3" customWidth="1"/>
    <col min="3337" max="3341" width="0" style="3" hidden="1" customWidth="1"/>
    <col min="3342" max="3342" width="20.42578125" style="3" customWidth="1"/>
    <col min="3343" max="3584" width="8.85546875" style="3"/>
    <col min="3585" max="3585" width="0" style="3" hidden="1" customWidth="1"/>
    <col min="3586" max="3586" width="70.42578125" style="3" customWidth="1"/>
    <col min="3587" max="3587" width="12.42578125" style="3" customWidth="1"/>
    <col min="3588" max="3592" width="20.42578125" style="3" customWidth="1"/>
    <col min="3593" max="3597" width="0" style="3" hidden="1" customWidth="1"/>
    <col min="3598" max="3598" width="20.42578125" style="3" customWidth="1"/>
    <col min="3599" max="3840" width="8.85546875" style="3"/>
    <col min="3841" max="3841" width="0" style="3" hidden="1" customWidth="1"/>
    <col min="3842" max="3842" width="70.42578125" style="3" customWidth="1"/>
    <col min="3843" max="3843" width="12.42578125" style="3" customWidth="1"/>
    <col min="3844" max="3848" width="20.42578125" style="3" customWidth="1"/>
    <col min="3849" max="3853" width="0" style="3" hidden="1" customWidth="1"/>
    <col min="3854" max="3854" width="20.42578125" style="3" customWidth="1"/>
    <col min="3855" max="4096" width="8.85546875" style="3"/>
    <col min="4097" max="4097" width="0" style="3" hidden="1" customWidth="1"/>
    <col min="4098" max="4098" width="70.42578125" style="3" customWidth="1"/>
    <col min="4099" max="4099" width="12.42578125" style="3" customWidth="1"/>
    <col min="4100" max="4104" width="20.42578125" style="3" customWidth="1"/>
    <col min="4105" max="4109" width="0" style="3" hidden="1" customWidth="1"/>
    <col min="4110" max="4110" width="20.42578125" style="3" customWidth="1"/>
    <col min="4111" max="4352" width="8.85546875" style="3"/>
    <col min="4353" max="4353" width="0" style="3" hidden="1" customWidth="1"/>
    <col min="4354" max="4354" width="70.42578125" style="3" customWidth="1"/>
    <col min="4355" max="4355" width="12.42578125" style="3" customWidth="1"/>
    <col min="4356" max="4360" width="20.42578125" style="3" customWidth="1"/>
    <col min="4361" max="4365" width="0" style="3" hidden="1" customWidth="1"/>
    <col min="4366" max="4366" width="20.42578125" style="3" customWidth="1"/>
    <col min="4367" max="4608" width="8.85546875" style="3"/>
    <col min="4609" max="4609" width="0" style="3" hidden="1" customWidth="1"/>
    <col min="4610" max="4610" width="70.42578125" style="3" customWidth="1"/>
    <col min="4611" max="4611" width="12.42578125" style="3" customWidth="1"/>
    <col min="4612" max="4616" width="20.42578125" style="3" customWidth="1"/>
    <col min="4617" max="4621" width="0" style="3" hidden="1" customWidth="1"/>
    <col min="4622" max="4622" width="20.42578125" style="3" customWidth="1"/>
    <col min="4623" max="4864" width="8.85546875" style="3"/>
    <col min="4865" max="4865" width="0" style="3" hidden="1" customWidth="1"/>
    <col min="4866" max="4866" width="70.42578125" style="3" customWidth="1"/>
    <col min="4867" max="4867" width="12.42578125" style="3" customWidth="1"/>
    <col min="4868" max="4872" width="20.42578125" style="3" customWidth="1"/>
    <col min="4873" max="4877" width="0" style="3" hidden="1" customWidth="1"/>
    <col min="4878" max="4878" width="20.42578125" style="3" customWidth="1"/>
    <col min="4879" max="5120" width="8.85546875" style="3"/>
    <col min="5121" max="5121" width="0" style="3" hidden="1" customWidth="1"/>
    <col min="5122" max="5122" width="70.42578125" style="3" customWidth="1"/>
    <col min="5123" max="5123" width="12.42578125" style="3" customWidth="1"/>
    <col min="5124" max="5128" width="20.42578125" style="3" customWidth="1"/>
    <col min="5129" max="5133" width="0" style="3" hidden="1" customWidth="1"/>
    <col min="5134" max="5134" width="20.42578125" style="3" customWidth="1"/>
    <col min="5135" max="5376" width="8.85546875" style="3"/>
    <col min="5377" max="5377" width="0" style="3" hidden="1" customWidth="1"/>
    <col min="5378" max="5378" width="70.42578125" style="3" customWidth="1"/>
    <col min="5379" max="5379" width="12.42578125" style="3" customWidth="1"/>
    <col min="5380" max="5384" width="20.42578125" style="3" customWidth="1"/>
    <col min="5385" max="5389" width="0" style="3" hidden="1" customWidth="1"/>
    <col min="5390" max="5390" width="20.42578125" style="3" customWidth="1"/>
    <col min="5391" max="5632" width="8.85546875" style="3"/>
    <col min="5633" max="5633" width="0" style="3" hidden="1" customWidth="1"/>
    <col min="5634" max="5634" width="70.42578125" style="3" customWidth="1"/>
    <col min="5635" max="5635" width="12.42578125" style="3" customWidth="1"/>
    <col min="5636" max="5640" width="20.42578125" style="3" customWidth="1"/>
    <col min="5641" max="5645" width="0" style="3" hidden="1" customWidth="1"/>
    <col min="5646" max="5646" width="20.42578125" style="3" customWidth="1"/>
    <col min="5647" max="5888" width="8.85546875" style="3"/>
    <col min="5889" max="5889" width="0" style="3" hidden="1" customWidth="1"/>
    <col min="5890" max="5890" width="70.42578125" style="3" customWidth="1"/>
    <col min="5891" max="5891" width="12.42578125" style="3" customWidth="1"/>
    <col min="5892" max="5896" width="20.42578125" style="3" customWidth="1"/>
    <col min="5897" max="5901" width="0" style="3" hidden="1" customWidth="1"/>
    <col min="5902" max="5902" width="20.42578125" style="3" customWidth="1"/>
    <col min="5903" max="6144" width="8.85546875" style="3"/>
    <col min="6145" max="6145" width="0" style="3" hidden="1" customWidth="1"/>
    <col min="6146" max="6146" width="70.42578125" style="3" customWidth="1"/>
    <col min="6147" max="6147" width="12.42578125" style="3" customWidth="1"/>
    <col min="6148" max="6152" width="20.42578125" style="3" customWidth="1"/>
    <col min="6153" max="6157" width="0" style="3" hidden="1" customWidth="1"/>
    <col min="6158" max="6158" width="20.42578125" style="3" customWidth="1"/>
    <col min="6159" max="6400" width="8.85546875" style="3"/>
    <col min="6401" max="6401" width="0" style="3" hidden="1" customWidth="1"/>
    <col min="6402" max="6402" width="70.42578125" style="3" customWidth="1"/>
    <col min="6403" max="6403" width="12.42578125" style="3" customWidth="1"/>
    <col min="6404" max="6408" width="20.42578125" style="3" customWidth="1"/>
    <col min="6409" max="6413" width="0" style="3" hidden="1" customWidth="1"/>
    <col min="6414" max="6414" width="20.42578125" style="3" customWidth="1"/>
    <col min="6415" max="6656" width="8.85546875" style="3"/>
    <col min="6657" max="6657" width="0" style="3" hidden="1" customWidth="1"/>
    <col min="6658" max="6658" width="70.42578125" style="3" customWidth="1"/>
    <col min="6659" max="6659" width="12.42578125" style="3" customWidth="1"/>
    <col min="6660" max="6664" width="20.42578125" style="3" customWidth="1"/>
    <col min="6665" max="6669" width="0" style="3" hidden="1" customWidth="1"/>
    <col min="6670" max="6670" width="20.42578125" style="3" customWidth="1"/>
    <col min="6671" max="6912" width="8.85546875" style="3"/>
    <col min="6913" max="6913" width="0" style="3" hidden="1" customWidth="1"/>
    <col min="6914" max="6914" width="70.42578125" style="3" customWidth="1"/>
    <col min="6915" max="6915" width="12.42578125" style="3" customWidth="1"/>
    <col min="6916" max="6920" width="20.42578125" style="3" customWidth="1"/>
    <col min="6921" max="6925" width="0" style="3" hidden="1" customWidth="1"/>
    <col min="6926" max="6926" width="20.42578125" style="3" customWidth="1"/>
    <col min="6927" max="7168" width="8.85546875" style="3"/>
    <col min="7169" max="7169" width="0" style="3" hidden="1" customWidth="1"/>
    <col min="7170" max="7170" width="70.42578125" style="3" customWidth="1"/>
    <col min="7171" max="7171" width="12.42578125" style="3" customWidth="1"/>
    <col min="7172" max="7176" width="20.42578125" style="3" customWidth="1"/>
    <col min="7177" max="7181" width="0" style="3" hidden="1" customWidth="1"/>
    <col min="7182" max="7182" width="20.42578125" style="3" customWidth="1"/>
    <col min="7183" max="7424" width="8.85546875" style="3"/>
    <col min="7425" max="7425" width="0" style="3" hidden="1" customWidth="1"/>
    <col min="7426" max="7426" width="70.42578125" style="3" customWidth="1"/>
    <col min="7427" max="7427" width="12.42578125" style="3" customWidth="1"/>
    <col min="7428" max="7432" width="20.42578125" style="3" customWidth="1"/>
    <col min="7433" max="7437" width="0" style="3" hidden="1" customWidth="1"/>
    <col min="7438" max="7438" width="20.42578125" style="3" customWidth="1"/>
    <col min="7439" max="7680" width="8.85546875" style="3"/>
    <col min="7681" max="7681" width="0" style="3" hidden="1" customWidth="1"/>
    <col min="7682" max="7682" width="70.42578125" style="3" customWidth="1"/>
    <col min="7683" max="7683" width="12.42578125" style="3" customWidth="1"/>
    <col min="7684" max="7688" width="20.42578125" style="3" customWidth="1"/>
    <col min="7689" max="7693" width="0" style="3" hidden="1" customWidth="1"/>
    <col min="7694" max="7694" width="20.42578125" style="3" customWidth="1"/>
    <col min="7695" max="7936" width="8.85546875" style="3"/>
    <col min="7937" max="7937" width="0" style="3" hidden="1" customWidth="1"/>
    <col min="7938" max="7938" width="70.42578125" style="3" customWidth="1"/>
    <col min="7939" max="7939" width="12.42578125" style="3" customWidth="1"/>
    <col min="7940" max="7944" width="20.42578125" style="3" customWidth="1"/>
    <col min="7945" max="7949" width="0" style="3" hidden="1" customWidth="1"/>
    <col min="7950" max="7950" width="20.42578125" style="3" customWidth="1"/>
    <col min="7951" max="8192" width="8.85546875" style="3"/>
    <col min="8193" max="8193" width="0" style="3" hidden="1" customWidth="1"/>
    <col min="8194" max="8194" width="70.42578125" style="3" customWidth="1"/>
    <col min="8195" max="8195" width="12.42578125" style="3" customWidth="1"/>
    <col min="8196" max="8200" width="20.42578125" style="3" customWidth="1"/>
    <col min="8201" max="8205" width="0" style="3" hidden="1" customWidth="1"/>
    <col min="8206" max="8206" width="20.42578125" style="3" customWidth="1"/>
    <col min="8207" max="8448" width="8.85546875" style="3"/>
    <col min="8449" max="8449" width="0" style="3" hidden="1" customWidth="1"/>
    <col min="8450" max="8450" width="70.42578125" style="3" customWidth="1"/>
    <col min="8451" max="8451" width="12.42578125" style="3" customWidth="1"/>
    <col min="8452" max="8456" width="20.42578125" style="3" customWidth="1"/>
    <col min="8457" max="8461" width="0" style="3" hidden="1" customWidth="1"/>
    <col min="8462" max="8462" width="20.42578125" style="3" customWidth="1"/>
    <col min="8463" max="8704" width="8.85546875" style="3"/>
    <col min="8705" max="8705" width="0" style="3" hidden="1" customWidth="1"/>
    <col min="8706" max="8706" width="70.42578125" style="3" customWidth="1"/>
    <col min="8707" max="8707" width="12.42578125" style="3" customWidth="1"/>
    <col min="8708" max="8712" width="20.42578125" style="3" customWidth="1"/>
    <col min="8713" max="8717" width="0" style="3" hidden="1" customWidth="1"/>
    <col min="8718" max="8718" width="20.42578125" style="3" customWidth="1"/>
    <col min="8719" max="8960" width="8.85546875" style="3"/>
    <col min="8961" max="8961" width="0" style="3" hidden="1" customWidth="1"/>
    <col min="8962" max="8962" width="70.42578125" style="3" customWidth="1"/>
    <col min="8963" max="8963" width="12.42578125" style="3" customWidth="1"/>
    <col min="8964" max="8968" width="20.42578125" style="3" customWidth="1"/>
    <col min="8969" max="8973" width="0" style="3" hidden="1" customWidth="1"/>
    <col min="8974" max="8974" width="20.42578125" style="3" customWidth="1"/>
    <col min="8975" max="9216" width="8.85546875" style="3"/>
    <col min="9217" max="9217" width="0" style="3" hidden="1" customWidth="1"/>
    <col min="9218" max="9218" width="70.42578125" style="3" customWidth="1"/>
    <col min="9219" max="9219" width="12.42578125" style="3" customWidth="1"/>
    <col min="9220" max="9224" width="20.42578125" style="3" customWidth="1"/>
    <col min="9225" max="9229" width="0" style="3" hidden="1" customWidth="1"/>
    <col min="9230" max="9230" width="20.42578125" style="3" customWidth="1"/>
    <col min="9231" max="9472" width="8.85546875" style="3"/>
    <col min="9473" max="9473" width="0" style="3" hidden="1" customWidth="1"/>
    <col min="9474" max="9474" width="70.42578125" style="3" customWidth="1"/>
    <col min="9475" max="9475" width="12.42578125" style="3" customWidth="1"/>
    <col min="9476" max="9480" width="20.42578125" style="3" customWidth="1"/>
    <col min="9481" max="9485" width="0" style="3" hidden="1" customWidth="1"/>
    <col min="9486" max="9486" width="20.42578125" style="3" customWidth="1"/>
    <col min="9487" max="9728" width="8.85546875" style="3"/>
    <col min="9729" max="9729" width="0" style="3" hidden="1" customWidth="1"/>
    <col min="9730" max="9730" width="70.42578125" style="3" customWidth="1"/>
    <col min="9731" max="9731" width="12.42578125" style="3" customWidth="1"/>
    <col min="9732" max="9736" width="20.42578125" style="3" customWidth="1"/>
    <col min="9737" max="9741" width="0" style="3" hidden="1" customWidth="1"/>
    <col min="9742" max="9742" width="20.42578125" style="3" customWidth="1"/>
    <col min="9743" max="9984" width="8.85546875" style="3"/>
    <col min="9985" max="9985" width="0" style="3" hidden="1" customWidth="1"/>
    <col min="9986" max="9986" width="70.42578125" style="3" customWidth="1"/>
    <col min="9987" max="9987" width="12.42578125" style="3" customWidth="1"/>
    <col min="9988" max="9992" width="20.42578125" style="3" customWidth="1"/>
    <col min="9993" max="9997" width="0" style="3" hidden="1" customWidth="1"/>
    <col min="9998" max="9998" width="20.42578125" style="3" customWidth="1"/>
    <col min="9999" max="10240" width="8.85546875" style="3"/>
    <col min="10241" max="10241" width="0" style="3" hidden="1" customWidth="1"/>
    <col min="10242" max="10242" width="70.42578125" style="3" customWidth="1"/>
    <col min="10243" max="10243" width="12.42578125" style="3" customWidth="1"/>
    <col min="10244" max="10248" width="20.42578125" style="3" customWidth="1"/>
    <col min="10249" max="10253" width="0" style="3" hidden="1" customWidth="1"/>
    <col min="10254" max="10254" width="20.42578125" style="3" customWidth="1"/>
    <col min="10255" max="10496" width="8.85546875" style="3"/>
    <col min="10497" max="10497" width="0" style="3" hidden="1" customWidth="1"/>
    <col min="10498" max="10498" width="70.42578125" style="3" customWidth="1"/>
    <col min="10499" max="10499" width="12.42578125" style="3" customWidth="1"/>
    <col min="10500" max="10504" width="20.42578125" style="3" customWidth="1"/>
    <col min="10505" max="10509" width="0" style="3" hidden="1" customWidth="1"/>
    <col min="10510" max="10510" width="20.42578125" style="3" customWidth="1"/>
    <col min="10511" max="10752" width="8.85546875" style="3"/>
    <col min="10753" max="10753" width="0" style="3" hidden="1" customWidth="1"/>
    <col min="10754" max="10754" width="70.42578125" style="3" customWidth="1"/>
    <col min="10755" max="10755" width="12.42578125" style="3" customWidth="1"/>
    <col min="10756" max="10760" width="20.42578125" style="3" customWidth="1"/>
    <col min="10761" max="10765" width="0" style="3" hidden="1" customWidth="1"/>
    <col min="10766" max="10766" width="20.42578125" style="3" customWidth="1"/>
    <col min="10767" max="11008" width="8.85546875" style="3"/>
    <col min="11009" max="11009" width="0" style="3" hidden="1" customWidth="1"/>
    <col min="11010" max="11010" width="70.42578125" style="3" customWidth="1"/>
    <col min="11011" max="11011" width="12.42578125" style="3" customWidth="1"/>
    <col min="11012" max="11016" width="20.42578125" style="3" customWidth="1"/>
    <col min="11017" max="11021" width="0" style="3" hidden="1" customWidth="1"/>
    <col min="11022" max="11022" width="20.42578125" style="3" customWidth="1"/>
    <col min="11023" max="11264" width="8.85546875" style="3"/>
    <col min="11265" max="11265" width="0" style="3" hidden="1" customWidth="1"/>
    <col min="11266" max="11266" width="70.42578125" style="3" customWidth="1"/>
    <col min="11267" max="11267" width="12.42578125" style="3" customWidth="1"/>
    <col min="11268" max="11272" width="20.42578125" style="3" customWidth="1"/>
    <col min="11273" max="11277" width="0" style="3" hidden="1" customWidth="1"/>
    <col min="11278" max="11278" width="20.42578125" style="3" customWidth="1"/>
    <col min="11279" max="11520" width="8.85546875" style="3"/>
    <col min="11521" max="11521" width="0" style="3" hidden="1" customWidth="1"/>
    <col min="11522" max="11522" width="70.42578125" style="3" customWidth="1"/>
    <col min="11523" max="11523" width="12.42578125" style="3" customWidth="1"/>
    <col min="11524" max="11528" width="20.42578125" style="3" customWidth="1"/>
    <col min="11529" max="11533" width="0" style="3" hidden="1" customWidth="1"/>
    <col min="11534" max="11534" width="20.42578125" style="3" customWidth="1"/>
    <col min="11535" max="11776" width="8.85546875" style="3"/>
    <col min="11777" max="11777" width="0" style="3" hidden="1" customWidth="1"/>
    <col min="11778" max="11778" width="70.42578125" style="3" customWidth="1"/>
    <col min="11779" max="11779" width="12.42578125" style="3" customWidth="1"/>
    <col min="11780" max="11784" width="20.42578125" style="3" customWidth="1"/>
    <col min="11785" max="11789" width="0" style="3" hidden="1" customWidth="1"/>
    <col min="11790" max="11790" width="20.42578125" style="3" customWidth="1"/>
    <col min="11791" max="12032" width="8.85546875" style="3"/>
    <col min="12033" max="12033" width="0" style="3" hidden="1" customWidth="1"/>
    <col min="12034" max="12034" width="70.42578125" style="3" customWidth="1"/>
    <col min="12035" max="12035" width="12.42578125" style="3" customWidth="1"/>
    <col min="12036" max="12040" width="20.42578125" style="3" customWidth="1"/>
    <col min="12041" max="12045" width="0" style="3" hidden="1" customWidth="1"/>
    <col min="12046" max="12046" width="20.42578125" style="3" customWidth="1"/>
    <col min="12047" max="12288" width="8.85546875" style="3"/>
    <col min="12289" max="12289" width="0" style="3" hidden="1" customWidth="1"/>
    <col min="12290" max="12290" width="70.42578125" style="3" customWidth="1"/>
    <col min="12291" max="12291" width="12.42578125" style="3" customWidth="1"/>
    <col min="12292" max="12296" width="20.42578125" style="3" customWidth="1"/>
    <col min="12297" max="12301" width="0" style="3" hidden="1" customWidth="1"/>
    <col min="12302" max="12302" width="20.42578125" style="3" customWidth="1"/>
    <col min="12303" max="12544" width="8.85546875" style="3"/>
    <col min="12545" max="12545" width="0" style="3" hidden="1" customWidth="1"/>
    <col min="12546" max="12546" width="70.42578125" style="3" customWidth="1"/>
    <col min="12547" max="12547" width="12.42578125" style="3" customWidth="1"/>
    <col min="12548" max="12552" width="20.42578125" style="3" customWidth="1"/>
    <col min="12553" max="12557" width="0" style="3" hidden="1" customWidth="1"/>
    <col min="12558" max="12558" width="20.42578125" style="3" customWidth="1"/>
    <col min="12559" max="12800" width="8.85546875" style="3"/>
    <col min="12801" max="12801" width="0" style="3" hidden="1" customWidth="1"/>
    <col min="12802" max="12802" width="70.42578125" style="3" customWidth="1"/>
    <col min="12803" max="12803" width="12.42578125" style="3" customWidth="1"/>
    <col min="12804" max="12808" width="20.42578125" style="3" customWidth="1"/>
    <col min="12809" max="12813" width="0" style="3" hidden="1" customWidth="1"/>
    <col min="12814" max="12814" width="20.42578125" style="3" customWidth="1"/>
    <col min="12815" max="13056" width="8.85546875" style="3"/>
    <col min="13057" max="13057" width="0" style="3" hidden="1" customWidth="1"/>
    <col min="13058" max="13058" width="70.42578125" style="3" customWidth="1"/>
    <col min="13059" max="13059" width="12.42578125" style="3" customWidth="1"/>
    <col min="13060" max="13064" width="20.42578125" style="3" customWidth="1"/>
    <col min="13065" max="13069" width="0" style="3" hidden="1" customWidth="1"/>
    <col min="13070" max="13070" width="20.42578125" style="3" customWidth="1"/>
    <col min="13071" max="13312" width="8.85546875" style="3"/>
    <col min="13313" max="13313" width="0" style="3" hidden="1" customWidth="1"/>
    <col min="13314" max="13314" width="70.42578125" style="3" customWidth="1"/>
    <col min="13315" max="13315" width="12.42578125" style="3" customWidth="1"/>
    <col min="13316" max="13320" width="20.42578125" style="3" customWidth="1"/>
    <col min="13321" max="13325" width="0" style="3" hidden="1" customWidth="1"/>
    <col min="13326" max="13326" width="20.42578125" style="3" customWidth="1"/>
    <col min="13327" max="13568" width="8.85546875" style="3"/>
    <col min="13569" max="13569" width="0" style="3" hidden="1" customWidth="1"/>
    <col min="13570" max="13570" width="70.42578125" style="3" customWidth="1"/>
    <col min="13571" max="13571" width="12.42578125" style="3" customWidth="1"/>
    <col min="13572" max="13576" width="20.42578125" style="3" customWidth="1"/>
    <col min="13577" max="13581" width="0" style="3" hidden="1" customWidth="1"/>
    <col min="13582" max="13582" width="20.42578125" style="3" customWidth="1"/>
    <col min="13583" max="13824" width="8.85546875" style="3"/>
    <col min="13825" max="13825" width="0" style="3" hidden="1" customWidth="1"/>
    <col min="13826" max="13826" width="70.42578125" style="3" customWidth="1"/>
    <col min="13827" max="13827" width="12.42578125" style="3" customWidth="1"/>
    <col min="13828" max="13832" width="20.42578125" style="3" customWidth="1"/>
    <col min="13833" max="13837" width="0" style="3" hidden="1" customWidth="1"/>
    <col min="13838" max="13838" width="20.42578125" style="3" customWidth="1"/>
    <col min="13839" max="14080" width="8.85546875" style="3"/>
    <col min="14081" max="14081" width="0" style="3" hidden="1" customWidth="1"/>
    <col min="14082" max="14082" width="70.42578125" style="3" customWidth="1"/>
    <col min="14083" max="14083" width="12.42578125" style="3" customWidth="1"/>
    <col min="14084" max="14088" width="20.42578125" style="3" customWidth="1"/>
    <col min="14089" max="14093" width="0" style="3" hidden="1" customWidth="1"/>
    <col min="14094" max="14094" width="20.42578125" style="3" customWidth="1"/>
    <col min="14095" max="14336" width="8.85546875" style="3"/>
    <col min="14337" max="14337" width="0" style="3" hidden="1" customWidth="1"/>
    <col min="14338" max="14338" width="70.42578125" style="3" customWidth="1"/>
    <col min="14339" max="14339" width="12.42578125" style="3" customWidth="1"/>
    <col min="14340" max="14344" width="20.42578125" style="3" customWidth="1"/>
    <col min="14345" max="14349" width="0" style="3" hidden="1" customWidth="1"/>
    <col min="14350" max="14350" width="20.42578125" style="3" customWidth="1"/>
    <col min="14351" max="14592" width="8.85546875" style="3"/>
    <col min="14593" max="14593" width="0" style="3" hidden="1" customWidth="1"/>
    <col min="14594" max="14594" width="70.42578125" style="3" customWidth="1"/>
    <col min="14595" max="14595" width="12.42578125" style="3" customWidth="1"/>
    <col min="14596" max="14600" width="20.42578125" style="3" customWidth="1"/>
    <col min="14601" max="14605" width="0" style="3" hidden="1" customWidth="1"/>
    <col min="14606" max="14606" width="20.42578125" style="3" customWidth="1"/>
    <col min="14607" max="14848" width="8.85546875" style="3"/>
    <col min="14849" max="14849" width="0" style="3" hidden="1" customWidth="1"/>
    <col min="14850" max="14850" width="70.42578125" style="3" customWidth="1"/>
    <col min="14851" max="14851" width="12.42578125" style="3" customWidth="1"/>
    <col min="14852" max="14856" width="20.42578125" style="3" customWidth="1"/>
    <col min="14857" max="14861" width="0" style="3" hidden="1" customWidth="1"/>
    <col min="14862" max="14862" width="20.42578125" style="3" customWidth="1"/>
    <col min="14863" max="15104" width="8.85546875" style="3"/>
    <col min="15105" max="15105" width="0" style="3" hidden="1" customWidth="1"/>
    <col min="15106" max="15106" width="70.42578125" style="3" customWidth="1"/>
    <col min="15107" max="15107" width="12.42578125" style="3" customWidth="1"/>
    <col min="15108" max="15112" width="20.42578125" style="3" customWidth="1"/>
    <col min="15113" max="15117" width="0" style="3" hidden="1" customWidth="1"/>
    <col min="15118" max="15118" width="20.42578125" style="3" customWidth="1"/>
    <col min="15119" max="15360" width="8.85546875" style="3"/>
    <col min="15361" max="15361" width="0" style="3" hidden="1" customWidth="1"/>
    <col min="15362" max="15362" width="70.42578125" style="3" customWidth="1"/>
    <col min="15363" max="15363" width="12.42578125" style="3" customWidth="1"/>
    <col min="15364" max="15368" width="20.42578125" style="3" customWidth="1"/>
    <col min="15369" max="15373" width="0" style="3" hidden="1" customWidth="1"/>
    <col min="15374" max="15374" width="20.42578125" style="3" customWidth="1"/>
    <col min="15375" max="15616" width="8.85546875" style="3"/>
    <col min="15617" max="15617" width="0" style="3" hidden="1" customWidth="1"/>
    <col min="15618" max="15618" width="70.42578125" style="3" customWidth="1"/>
    <col min="15619" max="15619" width="12.42578125" style="3" customWidth="1"/>
    <col min="15620" max="15624" width="20.42578125" style="3" customWidth="1"/>
    <col min="15625" max="15629" width="0" style="3" hidden="1" customWidth="1"/>
    <col min="15630" max="15630" width="20.42578125" style="3" customWidth="1"/>
    <col min="15631" max="15872" width="8.85546875" style="3"/>
    <col min="15873" max="15873" width="0" style="3" hidden="1" customWidth="1"/>
    <col min="15874" max="15874" width="70.42578125" style="3" customWidth="1"/>
    <col min="15875" max="15875" width="12.42578125" style="3" customWidth="1"/>
    <col min="15876" max="15880" width="20.42578125" style="3" customWidth="1"/>
    <col min="15881" max="15885" width="0" style="3" hidden="1" customWidth="1"/>
    <col min="15886" max="15886" width="20.42578125" style="3" customWidth="1"/>
    <col min="15887" max="16128" width="8.85546875" style="3"/>
    <col min="16129" max="16129" width="0" style="3" hidden="1" customWidth="1"/>
    <col min="16130" max="16130" width="70.42578125" style="3" customWidth="1"/>
    <col min="16131" max="16131" width="12.42578125" style="3" customWidth="1"/>
    <col min="16132" max="16136" width="20.42578125" style="3" customWidth="1"/>
    <col min="16137" max="16141" width="0" style="3" hidden="1" customWidth="1"/>
    <col min="16142" max="16142" width="20.42578125" style="3" customWidth="1"/>
    <col min="16143" max="16384" width="8.85546875" style="3"/>
  </cols>
  <sheetData>
    <row r="1" spans="1:13" ht="30" customHeight="1" x14ac:dyDescent="0.25">
      <c r="A1" s="1" t="s">
        <v>0</v>
      </c>
      <c r="F1" s="25" t="s">
        <v>122</v>
      </c>
      <c r="G1" s="25"/>
      <c r="H1" s="25"/>
    </row>
    <row r="2" spans="1:13" ht="30" customHeight="1" x14ac:dyDescent="0.25">
      <c r="A2" s="4"/>
      <c r="B2" s="26" t="s">
        <v>1</v>
      </c>
      <c r="C2" s="26"/>
      <c r="D2" s="26"/>
      <c r="E2" s="26"/>
      <c r="F2" s="26"/>
      <c r="G2" s="26"/>
      <c r="H2" s="26"/>
    </row>
    <row r="3" spans="1:13" s="6" customFormat="1" ht="30" customHeight="1" x14ac:dyDescent="0.2">
      <c r="A3" s="5" t="str">
        <f>CONCATENATE("Бюджет ",H4)</f>
        <v>Бюджет 2024</v>
      </c>
      <c r="B3" s="27" t="s">
        <v>2</v>
      </c>
      <c r="C3" s="27"/>
      <c r="D3" s="27"/>
      <c r="E3" s="27"/>
      <c r="F3" s="27"/>
      <c r="G3" s="27"/>
      <c r="H3" s="27"/>
    </row>
    <row r="4" spans="1:13" ht="30" customHeight="1" x14ac:dyDescent="0.25">
      <c r="A4" s="4"/>
      <c r="B4" s="7" t="str">
        <f>IF(ISBLANK(A2),"Обща",A2)</f>
        <v>Обща</v>
      </c>
      <c r="C4" s="8" t="s">
        <v>3</v>
      </c>
      <c r="D4" s="9" t="s">
        <v>4</v>
      </c>
      <c r="E4" s="8"/>
      <c r="F4" s="10"/>
      <c r="G4" s="8" t="s">
        <v>5</v>
      </c>
      <c r="H4" s="9">
        <v>2024</v>
      </c>
    </row>
    <row r="5" spans="1:13" ht="30" customHeight="1" x14ac:dyDescent="0.25">
      <c r="A5" s="4"/>
      <c r="B5" s="11"/>
      <c r="C5" s="11"/>
      <c r="D5" s="4"/>
      <c r="E5"/>
      <c r="F5"/>
      <c r="G5" s="4"/>
    </row>
    <row r="6" spans="1:13" ht="63" customHeight="1" x14ac:dyDescent="0.25">
      <c r="A6" s="4"/>
      <c r="B6" s="12" t="s">
        <v>6</v>
      </c>
      <c r="C6" s="12" t="s">
        <v>7</v>
      </c>
      <c r="D6" s="13" t="s">
        <v>123</v>
      </c>
      <c r="E6" s="12" t="s">
        <v>118</v>
      </c>
      <c r="F6" s="13" t="s">
        <v>119</v>
      </c>
      <c r="G6" s="13" t="s">
        <v>120</v>
      </c>
      <c r="H6" s="14" t="s">
        <v>121</v>
      </c>
    </row>
    <row r="7" spans="1:13" ht="30" customHeight="1" x14ac:dyDescent="0.25">
      <c r="A7" s="4"/>
      <c r="B7" s="18" t="s">
        <v>8</v>
      </c>
      <c r="C7" s="16"/>
      <c r="D7" s="17"/>
      <c r="E7" s="17"/>
      <c r="F7" s="17"/>
      <c r="G7" s="17"/>
    </row>
    <row r="8" spans="1:13" ht="30" customHeight="1" x14ac:dyDescent="0.25">
      <c r="A8" s="4"/>
      <c r="B8" s="19" t="s">
        <v>9</v>
      </c>
      <c r="C8" s="16"/>
      <c r="D8" s="17"/>
      <c r="E8" s="17"/>
      <c r="F8" s="17"/>
      <c r="G8" s="17"/>
    </row>
    <row r="9" spans="1:13" ht="30" customHeight="1" x14ac:dyDescent="0.25">
      <c r="A9" s="4"/>
      <c r="B9" s="20" t="s">
        <v>10</v>
      </c>
      <c r="C9" s="21" t="s">
        <v>11</v>
      </c>
      <c r="D9" s="22">
        <v>10000</v>
      </c>
      <c r="E9" s="22">
        <v>0</v>
      </c>
      <c r="F9" s="22">
        <v>5000</v>
      </c>
      <c r="G9" s="22">
        <v>5000</v>
      </c>
      <c r="H9" s="22">
        <v>0</v>
      </c>
      <c r="I9" s="2">
        <v>10000</v>
      </c>
      <c r="J9" s="2">
        <v>0</v>
      </c>
      <c r="K9" s="2">
        <v>5000</v>
      </c>
      <c r="L9" s="2">
        <v>5000</v>
      </c>
      <c r="M9" s="2">
        <v>0</v>
      </c>
    </row>
    <row r="10" spans="1:13" ht="30" customHeight="1" x14ac:dyDescent="0.25">
      <c r="A10" s="4"/>
      <c r="B10" s="20" t="s">
        <v>12</v>
      </c>
      <c r="C10" s="21" t="s">
        <v>13</v>
      </c>
      <c r="D10" s="22">
        <v>10000</v>
      </c>
      <c r="E10" s="22">
        <v>0</v>
      </c>
      <c r="F10" s="22">
        <v>5000</v>
      </c>
      <c r="G10" s="22">
        <v>5000</v>
      </c>
      <c r="H10" s="2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</row>
    <row r="11" spans="1:13" ht="30" customHeight="1" x14ac:dyDescent="0.25">
      <c r="A11" s="4"/>
      <c r="B11" s="20" t="s">
        <v>14</v>
      </c>
      <c r="C11" s="21" t="s">
        <v>15</v>
      </c>
      <c r="D11" s="22">
        <v>668500</v>
      </c>
      <c r="E11" s="22">
        <v>105100</v>
      </c>
      <c r="F11" s="22">
        <v>188100</v>
      </c>
      <c r="G11" s="22">
        <v>230200</v>
      </c>
      <c r="H11" s="22">
        <v>145100</v>
      </c>
      <c r="I11" s="2">
        <v>668500</v>
      </c>
      <c r="J11" s="2">
        <v>105100</v>
      </c>
      <c r="K11" s="2">
        <v>188100</v>
      </c>
      <c r="L11" s="2">
        <v>230200</v>
      </c>
      <c r="M11" s="2">
        <v>145100</v>
      </c>
    </row>
    <row r="12" spans="1:13" ht="30" customHeight="1" x14ac:dyDescent="0.25">
      <c r="A12" s="4"/>
      <c r="B12" s="20" t="s">
        <v>16</v>
      </c>
      <c r="C12" s="21" t="s">
        <v>17</v>
      </c>
      <c r="D12" s="22">
        <v>158000</v>
      </c>
      <c r="E12" s="22">
        <v>25000</v>
      </c>
      <c r="F12" s="22">
        <v>58000</v>
      </c>
      <c r="G12" s="22">
        <v>50000</v>
      </c>
      <c r="H12" s="22">
        <v>25000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</row>
    <row r="13" spans="1:13" ht="30" customHeight="1" x14ac:dyDescent="0.25">
      <c r="A13" s="4"/>
      <c r="B13" s="20" t="s">
        <v>18</v>
      </c>
      <c r="C13" s="21" t="s">
        <v>19</v>
      </c>
      <c r="D13" s="22">
        <v>390000</v>
      </c>
      <c r="E13" s="22">
        <v>50000</v>
      </c>
      <c r="F13" s="22">
        <v>100000</v>
      </c>
      <c r="G13" s="22">
        <v>150000</v>
      </c>
      <c r="H13" s="22">
        <v>90000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</row>
    <row r="14" spans="1:13" ht="30" customHeight="1" x14ac:dyDescent="0.25">
      <c r="A14" s="4"/>
      <c r="B14" s="20" t="s">
        <v>20</v>
      </c>
      <c r="C14" s="21" t="s">
        <v>21</v>
      </c>
      <c r="D14" s="22">
        <v>120000</v>
      </c>
      <c r="E14" s="22">
        <v>30000</v>
      </c>
      <c r="F14" s="22">
        <v>30000</v>
      </c>
      <c r="G14" s="22">
        <v>30000</v>
      </c>
      <c r="H14" s="22">
        <v>30000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</row>
    <row r="15" spans="1:13" ht="30" customHeight="1" x14ac:dyDescent="0.25">
      <c r="A15" s="4"/>
      <c r="B15" s="20" t="s">
        <v>22</v>
      </c>
      <c r="C15" s="21" t="s">
        <v>23</v>
      </c>
      <c r="D15" s="22">
        <v>500</v>
      </c>
      <c r="E15" s="22">
        <v>100</v>
      </c>
      <c r="F15" s="22">
        <v>100</v>
      </c>
      <c r="G15" s="22">
        <v>200</v>
      </c>
      <c r="H15" s="22">
        <v>100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</row>
    <row r="16" spans="1:13" ht="30" customHeight="1" x14ac:dyDescent="0.25">
      <c r="A16" s="4"/>
      <c r="B16" s="24" t="s">
        <v>24</v>
      </c>
      <c r="C16" s="24"/>
      <c r="D16" s="22">
        <f>SUM(I9:I15)</f>
        <v>678500</v>
      </c>
      <c r="E16" s="22">
        <f>SUM(J9:J15)</f>
        <v>105100</v>
      </c>
      <c r="F16" s="22">
        <f>SUM(K9:K15)</f>
        <v>193100</v>
      </c>
      <c r="G16" s="22">
        <f>SUM(L9:L15)</f>
        <v>235200</v>
      </c>
      <c r="H16" s="22">
        <f>SUM(M9:M15)</f>
        <v>145100</v>
      </c>
      <c r="I16"/>
      <c r="J16"/>
      <c r="K16"/>
      <c r="L16"/>
      <c r="M16"/>
    </row>
    <row r="17" spans="1:13" ht="30" customHeight="1" x14ac:dyDescent="0.25">
      <c r="A17" s="4"/>
      <c r="B17" s="19" t="s">
        <v>25</v>
      </c>
      <c r="C17" s="16"/>
      <c r="D17" s="17"/>
      <c r="E17" s="17"/>
      <c r="F17" s="17"/>
      <c r="G17" s="17"/>
      <c r="H17"/>
    </row>
    <row r="18" spans="1:13" ht="30" customHeight="1" x14ac:dyDescent="0.25">
      <c r="A18" s="4"/>
      <c r="B18" s="20" t="s">
        <v>26</v>
      </c>
      <c r="C18" s="21" t="s">
        <v>27</v>
      </c>
      <c r="D18" s="22">
        <v>90850</v>
      </c>
      <c r="E18" s="22">
        <v>25130</v>
      </c>
      <c r="F18" s="22">
        <v>30090</v>
      </c>
      <c r="G18" s="22">
        <v>25090</v>
      </c>
      <c r="H18" s="22">
        <v>10540</v>
      </c>
      <c r="I18" s="2">
        <v>90850</v>
      </c>
      <c r="J18" s="2">
        <v>25130</v>
      </c>
      <c r="K18" s="2">
        <v>30090</v>
      </c>
      <c r="L18" s="2">
        <v>25090</v>
      </c>
      <c r="M18" s="2">
        <v>10540</v>
      </c>
    </row>
    <row r="19" spans="1:13" ht="30" customHeight="1" x14ac:dyDescent="0.25">
      <c r="A19" s="4"/>
      <c r="B19" s="20" t="s">
        <v>28</v>
      </c>
      <c r="C19" s="21" t="s">
        <v>29</v>
      </c>
      <c r="D19" s="22">
        <v>300</v>
      </c>
      <c r="E19" s="22">
        <v>100</v>
      </c>
      <c r="F19" s="22">
        <v>50</v>
      </c>
      <c r="G19" s="22">
        <v>50</v>
      </c>
      <c r="H19" s="22">
        <v>100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</row>
    <row r="20" spans="1:13" ht="30" customHeight="1" x14ac:dyDescent="0.25">
      <c r="A20" s="4"/>
      <c r="B20" s="20" t="s">
        <v>30</v>
      </c>
      <c r="C20" s="21" t="s">
        <v>31</v>
      </c>
      <c r="D20" s="22">
        <v>60000</v>
      </c>
      <c r="E20" s="22">
        <v>10000</v>
      </c>
      <c r="F20" s="22">
        <v>20000</v>
      </c>
      <c r="G20" s="22">
        <v>20000</v>
      </c>
      <c r="H20" s="22">
        <v>10000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</row>
    <row r="21" spans="1:13" ht="30" customHeight="1" x14ac:dyDescent="0.25">
      <c r="A21" s="4"/>
      <c r="B21" s="20" t="s">
        <v>32</v>
      </c>
      <c r="C21" s="21" t="s">
        <v>33</v>
      </c>
      <c r="D21" s="22">
        <v>30400</v>
      </c>
      <c r="E21" s="22">
        <v>15000</v>
      </c>
      <c r="F21" s="22">
        <v>10000</v>
      </c>
      <c r="G21" s="22">
        <v>5000</v>
      </c>
      <c r="H21" s="22">
        <v>400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</row>
    <row r="22" spans="1:13" ht="30" customHeight="1" x14ac:dyDescent="0.25">
      <c r="A22" s="4"/>
      <c r="B22" s="20" t="s">
        <v>34</v>
      </c>
      <c r="C22" s="21" t="s">
        <v>35</v>
      </c>
      <c r="D22" s="22">
        <v>150</v>
      </c>
      <c r="E22" s="22">
        <v>30</v>
      </c>
      <c r="F22" s="22">
        <v>40</v>
      </c>
      <c r="G22" s="22">
        <v>40</v>
      </c>
      <c r="H22" s="22">
        <v>40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</row>
    <row r="23" spans="1:13" ht="30" customHeight="1" x14ac:dyDescent="0.25">
      <c r="A23" s="4"/>
      <c r="B23" s="20" t="s">
        <v>36</v>
      </c>
      <c r="C23" s="21" t="s">
        <v>37</v>
      </c>
      <c r="D23" s="22">
        <v>701058</v>
      </c>
      <c r="E23" s="22">
        <v>66608</v>
      </c>
      <c r="F23" s="22">
        <v>171413</v>
      </c>
      <c r="G23" s="22">
        <v>242520</v>
      </c>
      <c r="H23" s="22">
        <v>220517</v>
      </c>
      <c r="I23" s="2">
        <v>701058</v>
      </c>
      <c r="J23" s="2">
        <v>66608</v>
      </c>
      <c r="K23" s="2">
        <v>171413</v>
      </c>
      <c r="L23" s="2">
        <v>242520</v>
      </c>
      <c r="M23" s="2">
        <v>220517</v>
      </c>
    </row>
    <row r="24" spans="1:13" ht="30" customHeight="1" x14ac:dyDescent="0.25">
      <c r="A24" s="4"/>
      <c r="B24" s="20" t="s">
        <v>38</v>
      </c>
      <c r="C24" s="21" t="s">
        <v>39</v>
      </c>
      <c r="D24" s="22">
        <v>18000</v>
      </c>
      <c r="E24" s="22">
        <v>8000</v>
      </c>
      <c r="F24" s="22">
        <v>5000</v>
      </c>
      <c r="G24" s="22">
        <v>5000</v>
      </c>
      <c r="H24" s="2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</row>
    <row r="25" spans="1:13" ht="30" customHeight="1" x14ac:dyDescent="0.25">
      <c r="A25" s="4"/>
      <c r="B25" s="20" t="s">
        <v>40</v>
      </c>
      <c r="C25" s="21" t="s">
        <v>41</v>
      </c>
      <c r="D25" s="22">
        <v>621058</v>
      </c>
      <c r="E25" s="22">
        <v>39358</v>
      </c>
      <c r="F25" s="22">
        <v>153663</v>
      </c>
      <c r="G25" s="22">
        <v>222270</v>
      </c>
      <c r="H25" s="22">
        <v>205767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</row>
    <row r="26" spans="1:13" ht="30" customHeight="1" x14ac:dyDescent="0.25">
      <c r="A26" s="4"/>
      <c r="B26" s="20" t="s">
        <v>42</v>
      </c>
      <c r="C26" s="21" t="s">
        <v>43</v>
      </c>
      <c r="D26" s="22">
        <v>35000</v>
      </c>
      <c r="E26" s="22">
        <v>8750</v>
      </c>
      <c r="F26" s="22">
        <v>8750</v>
      </c>
      <c r="G26" s="22">
        <v>8750</v>
      </c>
      <c r="H26" s="22">
        <v>8750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</row>
    <row r="27" spans="1:13" ht="30" customHeight="1" x14ac:dyDescent="0.25">
      <c r="A27" s="4"/>
      <c r="B27" s="20" t="s">
        <v>44</v>
      </c>
      <c r="C27" s="21" t="s">
        <v>45</v>
      </c>
      <c r="D27" s="22">
        <v>18000</v>
      </c>
      <c r="E27" s="22">
        <v>8000</v>
      </c>
      <c r="F27" s="22">
        <v>2000</v>
      </c>
      <c r="G27" s="22">
        <v>4000</v>
      </c>
      <c r="H27" s="22">
        <v>4000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</row>
    <row r="28" spans="1:13" ht="30" customHeight="1" x14ac:dyDescent="0.25">
      <c r="A28" s="4"/>
      <c r="B28" s="20" t="s">
        <v>46</v>
      </c>
      <c r="C28" s="21" t="s">
        <v>47</v>
      </c>
      <c r="D28" s="22">
        <v>9000</v>
      </c>
      <c r="E28" s="22">
        <v>2500</v>
      </c>
      <c r="F28" s="22">
        <v>2000</v>
      </c>
      <c r="G28" s="22">
        <v>2500</v>
      </c>
      <c r="H28" s="22">
        <v>2000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</row>
    <row r="29" spans="1:13" ht="30" customHeight="1" x14ac:dyDescent="0.25">
      <c r="A29" s="4"/>
      <c r="B29" s="20" t="s">
        <v>48</v>
      </c>
      <c r="C29" s="21" t="s">
        <v>49</v>
      </c>
      <c r="D29" s="22">
        <v>21000</v>
      </c>
      <c r="E29" s="22">
        <v>5250</v>
      </c>
      <c r="F29" s="22">
        <v>5250</v>
      </c>
      <c r="G29" s="22">
        <v>5250</v>
      </c>
      <c r="H29" s="22">
        <v>5250</v>
      </c>
      <c r="I29" s="2">
        <v>21000</v>
      </c>
      <c r="J29" s="2">
        <v>5250</v>
      </c>
      <c r="K29" s="2">
        <v>5250</v>
      </c>
      <c r="L29" s="2">
        <v>5250</v>
      </c>
      <c r="M29" s="2">
        <v>5250</v>
      </c>
    </row>
    <row r="30" spans="1:13" ht="30" customHeight="1" x14ac:dyDescent="0.25">
      <c r="A30" s="4"/>
      <c r="B30" s="20" t="s">
        <v>50</v>
      </c>
      <c r="C30" s="21" t="s">
        <v>51</v>
      </c>
      <c r="D30" s="22">
        <v>21000</v>
      </c>
      <c r="E30" s="22">
        <v>5250</v>
      </c>
      <c r="F30" s="22">
        <v>5250</v>
      </c>
      <c r="G30" s="22">
        <v>5250</v>
      </c>
      <c r="H30" s="22">
        <v>5250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</row>
    <row r="31" spans="1:13" ht="30" customHeight="1" x14ac:dyDescent="0.25">
      <c r="A31" s="4"/>
      <c r="B31" s="20" t="s">
        <v>52</v>
      </c>
      <c r="C31" s="21" t="s">
        <v>53</v>
      </c>
      <c r="D31" s="22">
        <v>35000</v>
      </c>
      <c r="E31" s="22">
        <v>8750</v>
      </c>
      <c r="F31" s="22">
        <v>8750</v>
      </c>
      <c r="G31" s="22">
        <v>8750</v>
      </c>
      <c r="H31" s="22">
        <v>8750</v>
      </c>
      <c r="I31" s="2">
        <v>35000</v>
      </c>
      <c r="J31" s="2">
        <v>8750</v>
      </c>
      <c r="K31" s="2">
        <v>8750</v>
      </c>
      <c r="L31" s="2">
        <v>8750</v>
      </c>
      <c r="M31" s="2">
        <v>8750</v>
      </c>
    </row>
    <row r="32" spans="1:13" ht="30" customHeight="1" x14ac:dyDescent="0.25">
      <c r="A32" s="4"/>
      <c r="B32" s="20" t="s">
        <v>54</v>
      </c>
      <c r="C32" s="21" t="s">
        <v>55</v>
      </c>
      <c r="D32" s="22">
        <v>35000</v>
      </c>
      <c r="E32" s="22">
        <v>8750</v>
      </c>
      <c r="F32" s="22">
        <v>8750</v>
      </c>
      <c r="G32" s="22">
        <v>8750</v>
      </c>
      <c r="H32" s="22">
        <v>8750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</row>
    <row r="33" spans="1:13" ht="30" customHeight="1" x14ac:dyDescent="0.25">
      <c r="A33" s="4"/>
      <c r="B33" s="20" t="s">
        <v>56</v>
      </c>
      <c r="C33" s="21" t="s">
        <v>57</v>
      </c>
      <c r="D33" s="22">
        <v>-26000</v>
      </c>
      <c r="E33" s="22">
        <v>-6000</v>
      </c>
      <c r="F33" s="22">
        <v>-6000</v>
      </c>
      <c r="G33" s="22">
        <v>-7000</v>
      </c>
      <c r="H33" s="22">
        <v>-7000</v>
      </c>
      <c r="I33" s="2">
        <v>-26000</v>
      </c>
      <c r="J33" s="2">
        <v>-6000</v>
      </c>
      <c r="K33" s="2">
        <v>-6000</v>
      </c>
      <c r="L33" s="2">
        <v>-7000</v>
      </c>
      <c r="M33" s="2">
        <v>-7000</v>
      </c>
    </row>
    <row r="34" spans="1:13" ht="30" customHeight="1" x14ac:dyDescent="0.25">
      <c r="A34" s="4"/>
      <c r="B34" s="20" t="s">
        <v>58</v>
      </c>
      <c r="C34" s="21" t="s">
        <v>59</v>
      </c>
      <c r="D34" s="22">
        <v>-10000</v>
      </c>
      <c r="E34" s="22">
        <v>-2000</v>
      </c>
      <c r="F34" s="22">
        <v>-2000</v>
      </c>
      <c r="G34" s="22">
        <v>-3000</v>
      </c>
      <c r="H34" s="22">
        <v>-3000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</row>
    <row r="35" spans="1:13" ht="30" customHeight="1" x14ac:dyDescent="0.25">
      <c r="A35" s="4"/>
      <c r="B35" s="20" t="s">
        <v>60</v>
      </c>
      <c r="C35" s="21" t="s">
        <v>61</v>
      </c>
      <c r="D35" s="22">
        <v>-16000</v>
      </c>
      <c r="E35" s="22">
        <v>-4000</v>
      </c>
      <c r="F35" s="22">
        <v>-4000</v>
      </c>
      <c r="G35" s="22">
        <v>-4000</v>
      </c>
      <c r="H35" s="22">
        <v>-4000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</row>
    <row r="36" spans="1:13" ht="30" customHeight="1" x14ac:dyDescent="0.25">
      <c r="A36" s="4"/>
      <c r="B36" s="20" t="s">
        <v>62</v>
      </c>
      <c r="C36" s="21" t="s">
        <v>63</v>
      </c>
      <c r="D36" s="22">
        <v>654400</v>
      </c>
      <c r="E36" s="22">
        <v>48500</v>
      </c>
      <c r="F36" s="22">
        <v>326000</v>
      </c>
      <c r="G36" s="22">
        <v>154900</v>
      </c>
      <c r="H36" s="22">
        <v>125000</v>
      </c>
      <c r="I36" s="2">
        <v>654400</v>
      </c>
      <c r="J36" s="2">
        <v>48500</v>
      </c>
      <c r="K36" s="2">
        <v>326000</v>
      </c>
      <c r="L36" s="2">
        <v>154900</v>
      </c>
      <c r="M36" s="2">
        <v>125000</v>
      </c>
    </row>
    <row r="37" spans="1:13" ht="30" customHeight="1" x14ac:dyDescent="0.25">
      <c r="A37" s="4"/>
      <c r="B37" s="20" t="s">
        <v>64</v>
      </c>
      <c r="C37" s="21" t="s">
        <v>65</v>
      </c>
      <c r="D37" s="22">
        <v>141700</v>
      </c>
      <c r="E37" s="22">
        <v>1700</v>
      </c>
      <c r="F37" s="22">
        <v>90000</v>
      </c>
      <c r="G37" s="22">
        <v>25000</v>
      </c>
      <c r="H37" s="22">
        <v>25000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</row>
    <row r="38" spans="1:13" ht="30" customHeight="1" x14ac:dyDescent="0.25">
      <c r="A38" s="4"/>
      <c r="B38" s="20" t="s">
        <v>66</v>
      </c>
      <c r="C38" s="21" t="s">
        <v>67</v>
      </c>
      <c r="D38" s="22">
        <v>112000</v>
      </c>
      <c r="E38" s="22">
        <v>46800</v>
      </c>
      <c r="F38" s="22">
        <v>35200</v>
      </c>
      <c r="G38" s="22">
        <v>30000</v>
      </c>
      <c r="H38" s="2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</row>
    <row r="39" spans="1:13" ht="30" customHeight="1" x14ac:dyDescent="0.25">
      <c r="A39" s="4"/>
      <c r="B39" s="20" t="s">
        <v>68</v>
      </c>
      <c r="C39" s="21" t="s">
        <v>69</v>
      </c>
      <c r="D39" s="22">
        <v>400700</v>
      </c>
      <c r="E39" s="22">
        <v>0</v>
      </c>
      <c r="F39" s="22">
        <v>200800</v>
      </c>
      <c r="G39" s="22">
        <v>99900</v>
      </c>
      <c r="H39" s="22">
        <v>100000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</row>
    <row r="40" spans="1:13" ht="30" customHeight="1" x14ac:dyDescent="0.25">
      <c r="A40" s="4"/>
      <c r="B40" s="20" t="s">
        <v>70</v>
      </c>
      <c r="C40" s="21" t="s">
        <v>71</v>
      </c>
      <c r="D40" s="22">
        <v>26000</v>
      </c>
      <c r="E40" s="22">
        <v>3500</v>
      </c>
      <c r="F40" s="22">
        <v>3500</v>
      </c>
      <c r="G40" s="22">
        <v>9500</v>
      </c>
      <c r="H40" s="22">
        <v>9500</v>
      </c>
      <c r="I40" s="2">
        <v>26000</v>
      </c>
      <c r="J40" s="2">
        <v>3500</v>
      </c>
      <c r="K40" s="2">
        <v>3500</v>
      </c>
      <c r="L40" s="2">
        <v>9500</v>
      </c>
      <c r="M40" s="2">
        <v>9500</v>
      </c>
    </row>
    <row r="41" spans="1:13" ht="30" customHeight="1" x14ac:dyDescent="0.25">
      <c r="A41" s="4"/>
      <c r="B41" s="20" t="s">
        <v>72</v>
      </c>
      <c r="C41" s="21" t="s">
        <v>73</v>
      </c>
      <c r="D41" s="22">
        <v>26000</v>
      </c>
      <c r="E41" s="22">
        <v>3500</v>
      </c>
      <c r="F41" s="22">
        <v>3500</v>
      </c>
      <c r="G41" s="22">
        <v>9500</v>
      </c>
      <c r="H41" s="22">
        <v>9500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</row>
    <row r="42" spans="1:13" ht="30" customHeight="1" x14ac:dyDescent="0.25">
      <c r="A42" s="4"/>
      <c r="B42" s="24" t="s">
        <v>74</v>
      </c>
      <c r="C42" s="24"/>
      <c r="D42" s="22">
        <f>SUM(I18:I41)</f>
        <v>1502308</v>
      </c>
      <c r="E42" s="22">
        <f>SUM(J18:J41)</f>
        <v>151738</v>
      </c>
      <c r="F42" s="22">
        <f>SUM(K18:K41)</f>
        <v>539003</v>
      </c>
      <c r="G42" s="22">
        <f>SUM(L18:L41)</f>
        <v>439010</v>
      </c>
      <c r="H42" s="22">
        <f>SUM(M18:M41)</f>
        <v>372557</v>
      </c>
    </row>
    <row r="43" spans="1:13" ht="30" customHeight="1" x14ac:dyDescent="0.25">
      <c r="A43" s="4"/>
      <c r="B43" s="16"/>
      <c r="C43" s="16"/>
      <c r="D43" s="17"/>
      <c r="E43" s="17"/>
      <c r="F43" s="17"/>
      <c r="G43" s="17"/>
    </row>
    <row r="44" spans="1:13" ht="30" customHeight="1" x14ac:dyDescent="0.25">
      <c r="A44" s="4"/>
      <c r="B44" s="18" t="s">
        <v>75</v>
      </c>
      <c r="C44" s="16"/>
      <c r="D44" s="17"/>
      <c r="E44" s="17"/>
      <c r="F44" s="17"/>
      <c r="G44" s="17"/>
    </row>
    <row r="45" spans="1:13" ht="30" customHeight="1" x14ac:dyDescent="0.25">
      <c r="A45" s="4"/>
      <c r="B45" s="20" t="s">
        <v>76</v>
      </c>
      <c r="C45" s="21" t="s">
        <v>77</v>
      </c>
      <c r="D45" s="22">
        <v>13930057</v>
      </c>
      <c r="E45" s="22">
        <v>4701312</v>
      </c>
      <c r="F45" s="22">
        <v>3336996</v>
      </c>
      <c r="G45" s="22">
        <v>2796827</v>
      </c>
      <c r="H45" s="22">
        <v>3094922</v>
      </c>
      <c r="I45" s="2">
        <v>13930057</v>
      </c>
      <c r="J45" s="2">
        <v>4701312</v>
      </c>
      <c r="K45" s="2">
        <v>3336996</v>
      </c>
      <c r="L45" s="2">
        <v>2796827</v>
      </c>
      <c r="M45" s="2">
        <v>3094922</v>
      </c>
    </row>
    <row r="46" spans="1:13" ht="30" customHeight="1" x14ac:dyDescent="0.25">
      <c r="A46" s="4"/>
      <c r="B46" s="20" t="s">
        <v>78</v>
      </c>
      <c r="C46" s="21" t="s">
        <v>79</v>
      </c>
      <c r="D46" s="22">
        <v>11278957</v>
      </c>
      <c r="E46" s="22">
        <v>3383687</v>
      </c>
      <c r="F46" s="22">
        <v>2819738</v>
      </c>
      <c r="G46" s="22">
        <v>2255794</v>
      </c>
      <c r="H46" s="22">
        <v>2819738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</row>
    <row r="47" spans="1:13" ht="30" customHeight="1" x14ac:dyDescent="0.25">
      <c r="A47" s="4"/>
      <c r="B47" s="20" t="s">
        <v>80</v>
      </c>
      <c r="C47" s="21" t="s">
        <v>81</v>
      </c>
      <c r="D47" s="22">
        <v>1365800</v>
      </c>
      <c r="E47" s="22">
        <v>682900</v>
      </c>
      <c r="F47" s="22">
        <v>195933</v>
      </c>
      <c r="G47" s="22">
        <v>219708</v>
      </c>
      <c r="H47" s="22">
        <v>267259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</row>
    <row r="48" spans="1:13" ht="30" customHeight="1" x14ac:dyDescent="0.25">
      <c r="A48" s="4"/>
      <c r="B48" s="20" t="s">
        <v>82</v>
      </c>
      <c r="C48" s="21" t="s">
        <v>83</v>
      </c>
      <c r="D48" s="22">
        <v>1253600</v>
      </c>
      <c r="E48" s="22">
        <v>626800</v>
      </c>
      <c r="F48" s="22">
        <v>313400</v>
      </c>
      <c r="G48" s="22">
        <v>313400</v>
      </c>
      <c r="H48" s="2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</row>
    <row r="49" spans="1:13" ht="30" customHeight="1" x14ac:dyDescent="0.25">
      <c r="A49" s="4"/>
      <c r="B49" s="20" t="s">
        <v>84</v>
      </c>
      <c r="C49" s="21" t="s">
        <v>85</v>
      </c>
      <c r="D49" s="22">
        <v>31700</v>
      </c>
      <c r="E49" s="22">
        <v>7925</v>
      </c>
      <c r="F49" s="22">
        <v>7925</v>
      </c>
      <c r="G49" s="22">
        <v>7925</v>
      </c>
      <c r="H49" s="22">
        <v>7925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</row>
    <row r="50" spans="1:13" ht="30" customHeight="1" x14ac:dyDescent="0.25">
      <c r="A50" s="4"/>
      <c r="B50" s="24" t="s">
        <v>86</v>
      </c>
      <c r="C50" s="24"/>
      <c r="D50" s="22">
        <f>SUM(I45:I49)</f>
        <v>13930057</v>
      </c>
      <c r="E50" s="22">
        <f>SUM(J45:J49)</f>
        <v>4701312</v>
      </c>
      <c r="F50" s="22">
        <f>SUM(K45:K49)</f>
        <v>3336996</v>
      </c>
      <c r="G50" s="22">
        <f>SUM(L45:L49)</f>
        <v>2796827</v>
      </c>
      <c r="H50" s="22">
        <f>SUM(M45:M49)</f>
        <v>3094922</v>
      </c>
    </row>
    <row r="51" spans="1:13" ht="30" customHeight="1" x14ac:dyDescent="0.25">
      <c r="A51" s="4"/>
      <c r="B51" s="16"/>
      <c r="C51" s="16"/>
      <c r="D51" s="17"/>
      <c r="E51" s="17"/>
      <c r="F51" s="17"/>
      <c r="G51" s="17"/>
    </row>
    <row r="52" spans="1:13" ht="30" customHeight="1" x14ac:dyDescent="0.25">
      <c r="A52" s="4"/>
      <c r="B52" s="18" t="s">
        <v>87</v>
      </c>
      <c r="C52" s="16"/>
      <c r="D52" s="17"/>
      <c r="E52" s="17"/>
      <c r="F52" s="17"/>
      <c r="G52" s="17"/>
    </row>
    <row r="53" spans="1:13" ht="30" customHeight="1" x14ac:dyDescent="0.25">
      <c r="A53" s="4"/>
      <c r="B53" s="20" t="s">
        <v>88</v>
      </c>
      <c r="C53" s="21" t="s">
        <v>88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</row>
    <row r="54" spans="1:13" ht="30" customHeight="1" x14ac:dyDescent="0.25">
      <c r="A54" s="4"/>
      <c r="B54" s="24" t="s">
        <v>89</v>
      </c>
      <c r="C54" s="24"/>
      <c r="D54" s="22">
        <f>SUM(I53)</f>
        <v>0</v>
      </c>
      <c r="E54" s="22">
        <f>SUM(J53)</f>
        <v>0</v>
      </c>
      <c r="F54" s="22">
        <f>SUM(K53)</f>
        <v>0</v>
      </c>
      <c r="G54" s="22">
        <f>SUM(L53)</f>
        <v>0</v>
      </c>
      <c r="H54" s="22">
        <f>SUM(M53)</f>
        <v>0</v>
      </c>
    </row>
    <row r="55" spans="1:13" ht="30" customHeight="1" x14ac:dyDescent="0.25">
      <c r="A55" s="4"/>
      <c r="B55" s="24" t="s">
        <v>90</v>
      </c>
      <c r="C55" s="24"/>
      <c r="D55" s="22">
        <f>SUM(D16,D42,D50,D54)</f>
        <v>16110865</v>
      </c>
      <c r="E55" s="22">
        <f>SUM(E16,E42,E50,E54)</f>
        <v>4958150</v>
      </c>
      <c r="F55" s="22">
        <f>SUM(F16,F42,F50,F54)</f>
        <v>4069099</v>
      </c>
      <c r="G55" s="22">
        <f>SUM(G16,G42,G50,G54)</f>
        <v>3471037</v>
      </c>
      <c r="H55" s="22">
        <f>SUM(H16,H42,H50,H54)</f>
        <v>3612579</v>
      </c>
    </row>
    <row r="56" spans="1:13" ht="30" customHeight="1" x14ac:dyDescent="0.25">
      <c r="A56" s="4"/>
      <c r="B56" s="16"/>
      <c r="C56" s="16"/>
      <c r="D56" s="17"/>
      <c r="E56" s="17"/>
      <c r="F56" s="17"/>
      <c r="G56" s="17"/>
    </row>
    <row r="57" spans="1:13" ht="30" customHeight="1" x14ac:dyDescent="0.25">
      <c r="A57" s="4"/>
      <c r="B57" s="18" t="s">
        <v>91</v>
      </c>
      <c r="C57" s="16"/>
      <c r="D57" s="17"/>
      <c r="E57" s="17"/>
      <c r="F57" s="17"/>
      <c r="G57" s="17"/>
    </row>
    <row r="58" spans="1:13" ht="30" customHeight="1" x14ac:dyDescent="0.25">
      <c r="A58" s="4"/>
      <c r="B58" s="20" t="s">
        <v>92</v>
      </c>
      <c r="C58" s="21" t="s">
        <v>93</v>
      </c>
      <c r="D58" s="22">
        <v>25000</v>
      </c>
      <c r="E58" s="22">
        <v>6250</v>
      </c>
      <c r="F58" s="22">
        <v>6250</v>
      </c>
      <c r="G58" s="22">
        <v>6250</v>
      </c>
      <c r="H58" s="22">
        <v>6250</v>
      </c>
      <c r="I58" s="2">
        <v>25000</v>
      </c>
      <c r="J58" s="2">
        <v>6250</v>
      </c>
      <c r="K58" s="2">
        <v>6250</v>
      </c>
      <c r="L58" s="2">
        <v>6250</v>
      </c>
      <c r="M58" s="2">
        <v>6250</v>
      </c>
    </row>
    <row r="59" spans="1:13" ht="30" customHeight="1" x14ac:dyDescent="0.25">
      <c r="A59" s="4"/>
      <c r="B59" s="20" t="s">
        <v>94</v>
      </c>
      <c r="C59" s="21" t="s">
        <v>95</v>
      </c>
      <c r="D59" s="22">
        <v>25000</v>
      </c>
      <c r="E59" s="22">
        <v>6250</v>
      </c>
      <c r="F59" s="22">
        <v>6250</v>
      </c>
      <c r="G59" s="22">
        <v>6250</v>
      </c>
      <c r="H59" s="22">
        <v>6250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</row>
    <row r="60" spans="1:13" ht="30" customHeight="1" x14ac:dyDescent="0.25">
      <c r="A60" s="4"/>
      <c r="B60" s="20" t="s">
        <v>96</v>
      </c>
      <c r="C60" s="21" t="s">
        <v>97</v>
      </c>
      <c r="D60" s="22">
        <v>-300332</v>
      </c>
      <c r="E60" s="22">
        <v>-75083</v>
      </c>
      <c r="F60" s="22">
        <v>-75083</v>
      </c>
      <c r="G60" s="22">
        <v>-75083</v>
      </c>
      <c r="H60" s="22">
        <v>-75083</v>
      </c>
      <c r="I60" s="2">
        <v>-300332</v>
      </c>
      <c r="J60" s="2">
        <v>-75083</v>
      </c>
      <c r="K60" s="2">
        <v>-75083</v>
      </c>
      <c r="L60" s="2">
        <v>-75083</v>
      </c>
      <c r="M60" s="2">
        <v>-75083</v>
      </c>
    </row>
    <row r="61" spans="1:13" ht="30" customHeight="1" x14ac:dyDescent="0.25">
      <c r="A61" s="4"/>
      <c r="B61" s="20" t="s">
        <v>98</v>
      </c>
      <c r="C61" s="21" t="s">
        <v>99</v>
      </c>
      <c r="D61" s="22">
        <v>-133332</v>
      </c>
      <c r="E61" s="22">
        <v>-33333</v>
      </c>
      <c r="F61" s="22">
        <v>-33333</v>
      </c>
      <c r="G61" s="22">
        <v>-33333</v>
      </c>
      <c r="H61" s="22">
        <v>-33333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</row>
    <row r="62" spans="1:13" ht="30" customHeight="1" x14ac:dyDescent="0.25">
      <c r="A62" s="4"/>
      <c r="B62" s="20" t="s">
        <v>100</v>
      </c>
      <c r="C62" s="21" t="s">
        <v>101</v>
      </c>
      <c r="D62" s="22">
        <v>-167000</v>
      </c>
      <c r="E62" s="22">
        <v>-41750</v>
      </c>
      <c r="F62" s="22">
        <v>-41750</v>
      </c>
      <c r="G62" s="22">
        <v>-41750</v>
      </c>
      <c r="H62" s="22">
        <v>-41750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</row>
    <row r="63" spans="1:13" ht="46.5" customHeight="1" x14ac:dyDescent="0.25">
      <c r="A63" s="4"/>
      <c r="B63" s="20" t="s">
        <v>102</v>
      </c>
      <c r="C63" s="21" t="s">
        <v>103</v>
      </c>
      <c r="D63" s="22">
        <v>-20159</v>
      </c>
      <c r="E63" s="22">
        <v>-20159</v>
      </c>
      <c r="F63" s="22">
        <v>0</v>
      </c>
      <c r="G63" s="22">
        <v>0</v>
      </c>
      <c r="H63" s="22">
        <v>0</v>
      </c>
      <c r="I63" s="2">
        <v>-20159</v>
      </c>
      <c r="J63" s="2">
        <v>-20159</v>
      </c>
      <c r="K63" s="2">
        <v>0</v>
      </c>
      <c r="L63" s="2">
        <v>0</v>
      </c>
      <c r="M63" s="2">
        <v>0</v>
      </c>
    </row>
    <row r="64" spans="1:13" ht="35.25" customHeight="1" x14ac:dyDescent="0.25">
      <c r="A64" s="4"/>
      <c r="B64" s="20" t="s">
        <v>104</v>
      </c>
      <c r="C64" s="21" t="s">
        <v>105</v>
      </c>
      <c r="D64" s="22">
        <v>-20159</v>
      </c>
      <c r="E64" s="22">
        <v>-20159</v>
      </c>
      <c r="F64" s="22">
        <v>0</v>
      </c>
      <c r="G64" s="22">
        <v>0</v>
      </c>
      <c r="H64" s="2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</row>
    <row r="65" spans="1:13" ht="30" customHeight="1" x14ac:dyDescent="0.25">
      <c r="A65" s="4"/>
      <c r="B65" s="20" t="s">
        <v>106</v>
      </c>
      <c r="C65" s="21" t="s">
        <v>107</v>
      </c>
      <c r="D65" s="22">
        <v>-90342</v>
      </c>
      <c r="E65" s="22">
        <v>-22585</v>
      </c>
      <c r="F65" s="22">
        <v>-22585</v>
      </c>
      <c r="G65" s="22">
        <v>-22586</v>
      </c>
      <c r="H65" s="22">
        <v>-22586</v>
      </c>
      <c r="I65" s="2">
        <v>-90342</v>
      </c>
      <c r="J65" s="2">
        <v>-22585</v>
      </c>
      <c r="K65" s="2">
        <v>-22585</v>
      </c>
      <c r="L65" s="2">
        <v>-22586</v>
      </c>
      <c r="M65" s="2">
        <v>-22586</v>
      </c>
    </row>
    <row r="66" spans="1:13" ht="53.25" customHeight="1" x14ac:dyDescent="0.25">
      <c r="A66" s="4"/>
      <c r="B66" s="20" t="s">
        <v>108</v>
      </c>
      <c r="C66" s="21" t="s">
        <v>109</v>
      </c>
      <c r="D66" s="22">
        <v>-90342</v>
      </c>
      <c r="E66" s="22">
        <v>-22585</v>
      </c>
      <c r="F66" s="22">
        <v>-22585</v>
      </c>
      <c r="G66" s="22">
        <v>-22586</v>
      </c>
      <c r="H66" s="22">
        <v>-22586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</row>
    <row r="67" spans="1:13" ht="45" customHeight="1" x14ac:dyDescent="0.25">
      <c r="A67" s="4"/>
      <c r="B67" s="20" t="s">
        <v>110</v>
      </c>
      <c r="C67" s="21" t="s">
        <v>111</v>
      </c>
      <c r="D67" s="22">
        <v>2157300</v>
      </c>
      <c r="E67" s="22">
        <v>2157300</v>
      </c>
      <c r="F67" s="22">
        <v>0</v>
      </c>
      <c r="G67" s="22">
        <v>0</v>
      </c>
      <c r="H67" s="22">
        <v>0</v>
      </c>
      <c r="I67" s="2">
        <v>2157300</v>
      </c>
      <c r="J67" s="2">
        <v>2157300</v>
      </c>
      <c r="K67" s="2">
        <v>0</v>
      </c>
      <c r="L67" s="2">
        <v>0</v>
      </c>
      <c r="M67" s="2">
        <v>0</v>
      </c>
    </row>
    <row r="68" spans="1:13" ht="45" customHeight="1" x14ac:dyDescent="0.25">
      <c r="A68" s="4"/>
      <c r="B68" s="20" t="s">
        <v>112</v>
      </c>
      <c r="C68" s="21" t="s">
        <v>113</v>
      </c>
      <c r="D68" s="22">
        <v>2157300</v>
      </c>
      <c r="E68" s="22">
        <v>2157300</v>
      </c>
      <c r="F68" s="22">
        <v>0</v>
      </c>
      <c r="G68" s="22">
        <v>0</v>
      </c>
      <c r="H68" s="2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</row>
    <row r="69" spans="1:13" ht="30" customHeight="1" x14ac:dyDescent="0.25">
      <c r="A69" s="4"/>
      <c r="B69" s="24" t="s">
        <v>114</v>
      </c>
      <c r="C69" s="24"/>
      <c r="D69" s="22">
        <f>SUM(I58:I68)</f>
        <v>1771467</v>
      </c>
      <c r="E69" s="22">
        <f>SUM(J58:J68)</f>
        <v>2045723</v>
      </c>
      <c r="F69" s="22">
        <f>SUM(K58:K68)</f>
        <v>-91418</v>
      </c>
      <c r="G69" s="22">
        <f>SUM(L58:L68)</f>
        <v>-91419</v>
      </c>
      <c r="H69" s="22">
        <f>SUM(M58:M68)</f>
        <v>-91419</v>
      </c>
    </row>
    <row r="70" spans="1:13" ht="30" customHeight="1" x14ac:dyDescent="0.25">
      <c r="A70" s="4"/>
      <c r="B70" s="16"/>
      <c r="C70" s="16"/>
      <c r="D70" s="17"/>
      <c r="E70" s="17"/>
      <c r="F70" s="17"/>
      <c r="G70" s="17"/>
    </row>
    <row r="71" spans="1:13" ht="30" customHeight="1" x14ac:dyDescent="0.25">
      <c r="A71" s="4"/>
      <c r="B71" s="24" t="s">
        <v>115</v>
      </c>
      <c r="C71" s="24"/>
      <c r="D71" s="22">
        <f>SUM(D55,D69)</f>
        <v>17882332</v>
      </c>
      <c r="E71" s="22">
        <f>SUM(E55,E69)</f>
        <v>7003873</v>
      </c>
      <c r="F71" s="22">
        <f>SUM(F55,F69)</f>
        <v>3977681</v>
      </c>
      <c r="G71" s="22">
        <f>SUM(G55,G69)</f>
        <v>3379618</v>
      </c>
      <c r="H71" s="22">
        <f>SUM(H55,H69)</f>
        <v>3521160</v>
      </c>
    </row>
    <row r="72" spans="1:13" ht="30" customHeight="1" x14ac:dyDescent="0.25">
      <c r="A72" s="4"/>
      <c r="B72" s="23" t="s">
        <v>116</v>
      </c>
      <c r="C72" s="21">
        <v>9900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</row>
    <row r="73" spans="1:13" ht="30" customHeight="1" x14ac:dyDescent="0.25">
      <c r="A73" s="4"/>
      <c r="B73" s="24" t="s">
        <v>117</v>
      </c>
      <c r="C73" s="24"/>
      <c r="D73" s="22">
        <f>SUM(D72,D71)</f>
        <v>17882332</v>
      </c>
      <c r="E73" s="22">
        <f>SUM(E72,E71)</f>
        <v>7003873</v>
      </c>
      <c r="F73" s="22">
        <f>SUM(F72,F71)</f>
        <v>3977681</v>
      </c>
      <c r="G73" s="22">
        <f>SUM(G72,G71)</f>
        <v>3379618</v>
      </c>
      <c r="H73" s="22">
        <f>SUM(H72,H71)</f>
        <v>3521160</v>
      </c>
    </row>
    <row r="74" spans="1:13" ht="30" customHeight="1" x14ac:dyDescent="0.25">
      <c r="A74" s="4"/>
      <c r="B74" s="15"/>
      <c r="C74" s="16"/>
      <c r="D74" s="17"/>
      <c r="E74" s="17"/>
      <c r="F74" s="17"/>
      <c r="G74" s="17"/>
    </row>
  </sheetData>
  <mergeCells count="11">
    <mergeCell ref="B55:C55"/>
    <mergeCell ref="B69:C69"/>
    <mergeCell ref="B71:C71"/>
    <mergeCell ref="B73:C73"/>
    <mergeCell ref="F1:H1"/>
    <mergeCell ref="B2:H2"/>
    <mergeCell ref="B3:H3"/>
    <mergeCell ref="B16:C16"/>
    <mergeCell ref="B42:C42"/>
    <mergeCell ref="B50:C50"/>
    <mergeCell ref="B54:C54"/>
  </mergeCells>
  <pageMargins left="0" right="0" top="0" bottom="0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2024-01-30T11:51:30Z</dcterms:modified>
</cp:coreProperties>
</file>